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20" windowHeight="11760"/>
  </bookViews>
  <sheets>
    <sheet name="zmodyfikowane tabele" sheetId="4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0" i="4" l="1"/>
  <c r="E11" i="4"/>
  <c r="E12" i="4"/>
  <c r="E13" i="4"/>
  <c r="E21" i="4" l="1"/>
  <c r="E20" i="4"/>
  <c r="E19" i="4"/>
  <c r="E18" i="4"/>
  <c r="E17" i="4"/>
  <c r="E47" i="4"/>
  <c r="E46" i="4"/>
  <c r="E45" i="4"/>
  <c r="E44" i="4"/>
  <c r="E43" i="4"/>
  <c r="E42" i="4"/>
  <c r="E52" i="4"/>
  <c r="E53" i="4" l="1"/>
  <c r="H54" i="4" l="1"/>
  <c r="I54" i="4"/>
  <c r="J54" i="4" l="1"/>
</calcChain>
</file>

<file path=xl/sharedStrings.xml><?xml version="1.0" encoding="utf-8"?>
<sst xmlns="http://schemas.openxmlformats.org/spreadsheetml/2006/main" count="198" uniqueCount="81">
  <si>
    <t>L.p</t>
  </si>
  <si>
    <t>Nazwa</t>
  </si>
  <si>
    <t>J.m.</t>
  </si>
  <si>
    <t>VAT</t>
  </si>
  <si>
    <t>1.</t>
  </si>
  <si>
    <t>2.</t>
  </si>
  <si>
    <t>3.</t>
  </si>
  <si>
    <t>4.</t>
  </si>
  <si>
    <t>5.</t>
  </si>
  <si>
    <t>6.</t>
  </si>
  <si>
    <t>Wartośc netto</t>
  </si>
  <si>
    <t>Wartośc brutto</t>
  </si>
  <si>
    <t>Cena jedn. 
Netto</t>
  </si>
  <si>
    <t>op.</t>
  </si>
  <si>
    <t>SUMA</t>
  </si>
  <si>
    <t>Rękawica ortopedyczna jałowa / bezpudrowa nr 7</t>
  </si>
  <si>
    <t>Rękawica ortopedyczna jałowa / bezpudrowa nr 7,5</t>
  </si>
  <si>
    <t>Rękawica ortopedyczna jałowa / bezpudrowa nr 8</t>
  </si>
  <si>
    <t>Rękawica ortopedyczna jałowa / bezpudrowa nr 8,5</t>
  </si>
  <si>
    <t>para</t>
  </si>
  <si>
    <t>Rękawica chirurgiczna jałowa / bezpudrowa nr 6,5</t>
  </si>
  <si>
    <t>Rękawica chirurgiczna jałowa / bezpudrowa nr 7,0</t>
  </si>
  <si>
    <t>Rękawica chirurgiczna jałowa / bezpudrowa nr 7,5</t>
  </si>
  <si>
    <t>Rękawica chirurgiczna jałowa / bezpudrowa nr 8,0</t>
  </si>
  <si>
    <t>Rękawica chirurgiczna jałowa / bezpudrowa nr 8,5</t>
  </si>
  <si>
    <t>Wartość VAT</t>
  </si>
  <si>
    <t>Rękawica chirurgiczna jałowa, bezlateksowa, bezpudrowa nr 7,0</t>
  </si>
  <si>
    <t>7.</t>
  </si>
  <si>
    <t>Rękawica chirurgiczna jałowa, bezlateksowa, bezpudrowa nr 7,5</t>
  </si>
  <si>
    <t>Rękawica chirurgiczna jałowa / pudrowana nr 6,0</t>
  </si>
  <si>
    <t>Rękawica chirurgiczna jałowa / pudrowana nr 6,5</t>
  </si>
  <si>
    <t>Rękawica chirurgiczna jałowa / pudrowana nr 7,0</t>
  </si>
  <si>
    <t>Rękawica chirurgiczna jałowa / pudrowana nr 7,5</t>
  </si>
  <si>
    <t>Rękawica chirurgiczna jałowa / pudrowana nr 8,0</t>
  </si>
  <si>
    <t>Rękawica chirurgiczna jałowa / pudrowana nr 8,5</t>
  </si>
  <si>
    <t xml:space="preserve">Rękawica nitrylowa do procedur wysokiego ryzyka - mycie narzędzi roz. L   </t>
  </si>
  <si>
    <t xml:space="preserve">Rękawica diagnostyczna nitrylowa / niesterylna  roz. S </t>
  </si>
  <si>
    <t xml:space="preserve">Rękawica diagnostyczna nitrylowa / niesterylna  roz. M </t>
  </si>
  <si>
    <t xml:space="preserve">Rękawica diagnostyczna nitrylowa / niesterylna  roz. L </t>
  </si>
  <si>
    <t>Rękawica diagnostyczna nitrylowa / niesterylna  roz. M /  Białe- bez koloru</t>
  </si>
  <si>
    <t xml:space="preserve">Rękawica diagnostyczna winylowa bezpudrowa / niesterylna roz. S </t>
  </si>
  <si>
    <t>Rękawica diagnostyczna winylowa bezpudrowa / niesterylna roz. M.</t>
  </si>
  <si>
    <t>Rękawica diagnostyczna winylowa bezpudrowa / niesterylna roz. L</t>
  </si>
  <si>
    <t xml:space="preserve">Rękawica diagnostyczna nitrylowa / sterylna  roz. S </t>
  </si>
  <si>
    <t xml:space="preserve">Rękawica diagnostyczna nitrylowa / sterylna  roz.M </t>
  </si>
  <si>
    <t xml:space="preserve">Rękawica diagnostyczna nitrylowa / sterylna  roz. L </t>
  </si>
  <si>
    <t>Zadanie nr 1: rękawice diagnostyczne nitrylowe  bezpudrowe do procedur wysokiego ryzyka/ niesterylne/pakowane po 100-250 sztuk</t>
  </si>
  <si>
    <t>Zadanie nr 4: rękawice diagnostyczne winylowe bezpudrowe -  niesterylne/pakowane po 100-250 sztuk</t>
  </si>
  <si>
    <t>Zadanie nr 5:  rękawice diagnostyczne nitrylowe bezpudrowe  -  niesterylne/pakowane po 100-250 sztuk</t>
  </si>
  <si>
    <t>Zadanie nr 7:  rękawice diagnostyczne nitrylowe bezpudrowe /sterylne/ pakowane po 50 - 100 par</t>
  </si>
  <si>
    <t>Ilość par    / 24 m-ce</t>
  </si>
  <si>
    <t>Ilość par / 24 m-ce</t>
  </si>
  <si>
    <t>Ilość par/ 24 m-ce</t>
  </si>
  <si>
    <t>Zadanie nr 2: ortopedyczne rękawice jałowe/ bezpudrowe/ pakowane po 40 - 100 par</t>
  </si>
  <si>
    <t>Wymagane próbki</t>
  </si>
  <si>
    <t>2 op. roz. M</t>
  </si>
  <si>
    <t>10 par rozm. 7,5 i 10 par rozm. 8</t>
  </si>
  <si>
    <t>po 10 par rozm.  7,0; 7,5; 8,0</t>
  </si>
  <si>
    <t>2 op.</t>
  </si>
  <si>
    <t>3 op.</t>
  </si>
  <si>
    <t>5 op.</t>
  </si>
  <si>
    <t>1 op.</t>
  </si>
  <si>
    <t>po 10 par. rozm. 6,0; 7,0; 7,5, 8,0</t>
  </si>
  <si>
    <t>po 10 par. rozm. S,M i L</t>
  </si>
  <si>
    <t>Ilość op.           / 24 m-ce</t>
  </si>
  <si>
    <t>szt. w        opak.</t>
  </si>
  <si>
    <t>Ilość op./ 24 m-ce</t>
  </si>
  <si>
    <t>Ilość op.            / 24 m-ce</t>
  </si>
  <si>
    <t>Zadanie nr 6: Chirurgiczne rękawice jałowe pudrowane/ pakowane po 50 - 70 par</t>
  </si>
  <si>
    <t>Rękawica nitrylowa do procedur wysokiego ryzyka - mycie narzędzi roz. M</t>
  </si>
  <si>
    <t>14400*</t>
  </si>
  <si>
    <t>2100*</t>
  </si>
  <si>
    <t>* Zamawiający określił ilość opakowań ww. rękawic na 24 miesiące w przeliczeniu na op. zbiorcze a'100szt. W przypadku zaproponowania innego sposobu pakowania należy odpowiednio skorygować tą ilość.</t>
  </si>
  <si>
    <t>2700*</t>
  </si>
  <si>
    <t>250*</t>
  </si>
  <si>
    <t>1630*</t>
  </si>
  <si>
    <t>2080*</t>
  </si>
  <si>
    <t>14000*</t>
  </si>
  <si>
    <t>2600*</t>
  </si>
  <si>
    <t>Zadanie nr 3: chirurgiczne rękawice jałowe /bezpudrowe/ w pozycji 1 - 5 pakowane po 50 - 100 par; / w pozycji 6 - 7 pakowane po 40 - 100 par</t>
  </si>
  <si>
    <t>Modyfikacja Załącznik nr 1 - Formularz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</si>
</sst>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9" fontId="4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1" xfId="0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9" fontId="1" fillId="0" borderId="7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164" fontId="3" fillId="0" borderId="0" xfId="0" applyNumberFormat="1" applyFont="1" applyFill="1"/>
    <xf numFmtId="0" fontId="2" fillId="0" borderId="0" xfId="0" applyFont="1" applyFill="1" applyBorder="1" applyAlignment="1">
      <alignment horizontal="left" wrapText="1"/>
    </xf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Fill="1" applyBorder="1" applyAlignment="1"/>
    <xf numFmtId="0" fontId="0" fillId="0" borderId="4" xfId="0" applyBorder="1" applyAlignment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3" fillId="0" borderId="4" xfId="0" applyFon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3.5703125" style="7" bestFit="1" customWidth="1"/>
    <col min="2" max="2" width="57.140625" style="7" customWidth="1"/>
    <col min="3" max="3" width="5" style="7" bestFit="1" customWidth="1"/>
    <col min="4" max="4" width="6.140625" style="7" customWidth="1"/>
    <col min="5" max="5" width="8.7109375" style="7" customWidth="1"/>
    <col min="6" max="6" width="10.28515625" style="7" customWidth="1"/>
    <col min="7" max="7" width="5.5703125" style="7" customWidth="1"/>
    <col min="8" max="8" width="14.28515625" style="7" bestFit="1" customWidth="1"/>
    <col min="9" max="9" width="10.7109375" style="7" customWidth="1"/>
    <col min="10" max="10" width="15.140625" style="7" bestFit="1" customWidth="1"/>
    <col min="11" max="11" width="18.5703125" style="7" customWidth="1"/>
    <col min="12" max="16384" width="9.140625" style="7"/>
  </cols>
  <sheetData>
    <row r="1" spans="1:11" x14ac:dyDescent="0.25">
      <c r="I1" s="7" t="s">
        <v>80</v>
      </c>
    </row>
    <row r="2" spans="1:11" ht="19.5" customHeight="1" x14ac:dyDescent="0.25">
      <c r="A2" s="25" t="s">
        <v>46</v>
      </c>
      <c r="B2" s="25"/>
      <c r="C2" s="25"/>
      <c r="D2" s="25"/>
      <c r="E2" s="25"/>
      <c r="F2" s="25"/>
      <c r="G2" s="25"/>
      <c r="H2" s="25"/>
      <c r="I2" s="3"/>
      <c r="J2" s="4"/>
      <c r="K2" s="4"/>
    </row>
    <row r="3" spans="1:11" ht="25.5" customHeight="1" x14ac:dyDescent="0.25">
      <c r="A3" s="8" t="s">
        <v>0</v>
      </c>
      <c r="B3" s="8" t="s">
        <v>1</v>
      </c>
      <c r="C3" s="8" t="s">
        <v>2</v>
      </c>
      <c r="D3" s="9" t="s">
        <v>65</v>
      </c>
      <c r="E3" s="9" t="s">
        <v>64</v>
      </c>
      <c r="F3" s="10" t="s">
        <v>12</v>
      </c>
      <c r="G3" s="10" t="s">
        <v>3</v>
      </c>
      <c r="H3" s="8" t="s">
        <v>10</v>
      </c>
      <c r="I3" s="9" t="s">
        <v>25</v>
      </c>
      <c r="J3" s="8" t="s">
        <v>11</v>
      </c>
      <c r="K3" s="8" t="s">
        <v>54</v>
      </c>
    </row>
    <row r="4" spans="1:11" ht="15" customHeight="1" x14ac:dyDescent="0.25">
      <c r="A4" s="6" t="s">
        <v>4</v>
      </c>
      <c r="B4" s="2" t="s">
        <v>69</v>
      </c>
      <c r="C4" s="11" t="s">
        <v>13</v>
      </c>
      <c r="D4" s="11"/>
      <c r="E4" s="11" t="s">
        <v>70</v>
      </c>
      <c r="F4" s="12"/>
      <c r="G4" s="13"/>
      <c r="H4" s="12"/>
      <c r="I4" s="12"/>
      <c r="J4" s="12"/>
      <c r="K4" s="55" t="s">
        <v>55</v>
      </c>
    </row>
    <row r="5" spans="1:11" ht="15" customHeight="1" x14ac:dyDescent="0.25">
      <c r="A5" s="6" t="s">
        <v>5</v>
      </c>
      <c r="B5" s="2" t="s">
        <v>35</v>
      </c>
      <c r="C5" s="11" t="s">
        <v>13</v>
      </c>
      <c r="D5" s="11"/>
      <c r="E5" s="11" t="s">
        <v>71</v>
      </c>
      <c r="F5" s="12"/>
      <c r="G5" s="13"/>
      <c r="H5" s="12"/>
      <c r="I5" s="12"/>
      <c r="J5" s="12"/>
      <c r="K5" s="56"/>
    </row>
    <row r="6" spans="1:11" s="1" customFormat="1" x14ac:dyDescent="0.2">
      <c r="A6" s="35" t="s">
        <v>14</v>
      </c>
      <c r="B6" s="36"/>
      <c r="C6" s="36"/>
      <c r="D6" s="36"/>
      <c r="E6" s="36"/>
      <c r="F6" s="36"/>
      <c r="G6" s="37"/>
      <c r="H6" s="21"/>
      <c r="I6" s="12"/>
      <c r="J6" s="21"/>
      <c r="K6" s="57"/>
    </row>
    <row r="7" spans="1:11" s="1" customFormat="1" x14ac:dyDescent="0.25">
      <c r="A7" s="46" t="s">
        <v>72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ht="15" customHeight="1" x14ac:dyDescent="0.25">
      <c r="A8" s="38" t="s">
        <v>53</v>
      </c>
      <c r="B8" s="38"/>
      <c r="C8" s="38"/>
      <c r="D8" s="38"/>
      <c r="E8" s="38"/>
      <c r="F8" s="38"/>
      <c r="G8" s="38"/>
      <c r="H8" s="38"/>
      <c r="I8" s="3"/>
      <c r="J8" s="4"/>
      <c r="K8" s="4"/>
    </row>
    <row r="9" spans="1:11" ht="25.5" x14ac:dyDescent="0.25">
      <c r="A9" s="8" t="s">
        <v>0</v>
      </c>
      <c r="B9" s="31" t="s">
        <v>1</v>
      </c>
      <c r="C9" s="49"/>
      <c r="D9" s="8" t="s">
        <v>2</v>
      </c>
      <c r="E9" s="9" t="s">
        <v>51</v>
      </c>
      <c r="F9" s="10" t="s">
        <v>12</v>
      </c>
      <c r="G9" s="10" t="s">
        <v>3</v>
      </c>
      <c r="H9" s="8" t="s">
        <v>10</v>
      </c>
      <c r="I9" s="9" t="s">
        <v>25</v>
      </c>
      <c r="J9" s="8" t="s">
        <v>11</v>
      </c>
      <c r="K9" s="8" t="s">
        <v>54</v>
      </c>
    </row>
    <row r="10" spans="1:11" ht="15" customHeight="1" x14ac:dyDescent="0.25">
      <c r="A10" s="6" t="s">
        <v>4</v>
      </c>
      <c r="B10" s="41" t="s">
        <v>15</v>
      </c>
      <c r="C10" s="42"/>
      <c r="D10" s="11" t="s">
        <v>19</v>
      </c>
      <c r="E10" s="11">
        <f>1000+1300+400</f>
        <v>2700</v>
      </c>
      <c r="F10" s="12"/>
      <c r="G10" s="13"/>
      <c r="H10" s="12"/>
      <c r="I10" s="12"/>
      <c r="J10" s="12"/>
      <c r="K10" s="58" t="s">
        <v>56</v>
      </c>
    </row>
    <row r="11" spans="1:11" x14ac:dyDescent="0.25">
      <c r="A11" s="6" t="s">
        <v>5</v>
      </c>
      <c r="B11" s="41" t="s">
        <v>16</v>
      </c>
      <c r="C11" s="42"/>
      <c r="D11" s="11" t="s">
        <v>19</v>
      </c>
      <c r="E11" s="11">
        <f>700+900+400</f>
        <v>2000</v>
      </c>
      <c r="F11" s="12"/>
      <c r="G11" s="13"/>
      <c r="H11" s="12"/>
      <c r="I11" s="12"/>
      <c r="J11" s="12"/>
      <c r="K11" s="59"/>
    </row>
    <row r="12" spans="1:11" x14ac:dyDescent="0.25">
      <c r="A12" s="6" t="s">
        <v>6</v>
      </c>
      <c r="B12" s="41" t="s">
        <v>17</v>
      </c>
      <c r="C12" s="42"/>
      <c r="D12" s="11" t="s">
        <v>19</v>
      </c>
      <c r="E12" s="11">
        <f>900+900+700</f>
        <v>2500</v>
      </c>
      <c r="F12" s="12"/>
      <c r="G12" s="13"/>
      <c r="H12" s="12"/>
      <c r="I12" s="12"/>
      <c r="J12" s="12"/>
      <c r="K12" s="59"/>
    </row>
    <row r="13" spans="1:11" ht="15" customHeight="1" x14ac:dyDescent="0.25">
      <c r="A13" s="6" t="s">
        <v>7</v>
      </c>
      <c r="B13" s="41" t="s">
        <v>18</v>
      </c>
      <c r="C13" s="42"/>
      <c r="D13" s="11" t="s">
        <v>19</v>
      </c>
      <c r="E13" s="11">
        <f>800+800+700</f>
        <v>2300</v>
      </c>
      <c r="F13" s="12"/>
      <c r="G13" s="13"/>
      <c r="H13" s="12"/>
      <c r="I13" s="12"/>
      <c r="J13" s="12"/>
      <c r="K13" s="59"/>
    </row>
    <row r="14" spans="1:11" ht="15" customHeight="1" x14ac:dyDescent="0.25">
      <c r="A14" s="35" t="s">
        <v>14</v>
      </c>
      <c r="B14" s="39"/>
      <c r="C14" s="39"/>
      <c r="D14" s="39"/>
      <c r="E14" s="39"/>
      <c r="F14" s="39"/>
      <c r="G14" s="40"/>
      <c r="H14" s="21"/>
      <c r="I14" s="12"/>
      <c r="J14" s="21"/>
      <c r="K14" s="60"/>
    </row>
    <row r="15" spans="1:11" ht="19.5" customHeight="1" x14ac:dyDescent="0.25">
      <c r="A15" s="45" t="s">
        <v>79</v>
      </c>
      <c r="B15" s="45"/>
      <c r="C15" s="45"/>
      <c r="D15" s="45"/>
      <c r="E15" s="45"/>
      <c r="F15" s="45"/>
      <c r="G15" s="45"/>
      <c r="H15" s="45"/>
      <c r="I15" s="45"/>
      <c r="J15" s="45"/>
      <c r="K15" s="27"/>
    </row>
    <row r="16" spans="1:11" ht="25.5" x14ac:dyDescent="0.25">
      <c r="A16" s="8" t="s">
        <v>0</v>
      </c>
      <c r="B16" s="31" t="s">
        <v>1</v>
      </c>
      <c r="C16" s="49"/>
      <c r="D16" s="8" t="s">
        <v>2</v>
      </c>
      <c r="E16" s="9" t="s">
        <v>52</v>
      </c>
      <c r="F16" s="10" t="s">
        <v>12</v>
      </c>
      <c r="G16" s="10" t="s">
        <v>3</v>
      </c>
      <c r="H16" s="8" t="s">
        <v>10</v>
      </c>
      <c r="I16" s="9" t="s">
        <v>25</v>
      </c>
      <c r="J16" s="8" t="s">
        <v>11</v>
      </c>
      <c r="K16" s="8" t="s">
        <v>54</v>
      </c>
    </row>
    <row r="17" spans="1:11" ht="15" customHeight="1" x14ac:dyDescent="0.25">
      <c r="A17" s="6" t="s">
        <v>4</v>
      </c>
      <c r="B17" s="41" t="s">
        <v>20</v>
      </c>
      <c r="C17" s="42"/>
      <c r="D17" s="11" t="s">
        <v>19</v>
      </c>
      <c r="E17" s="11">
        <f>4000+1400+2300</f>
        <v>7700</v>
      </c>
      <c r="F17" s="12"/>
      <c r="G17" s="13"/>
      <c r="H17" s="12"/>
      <c r="I17" s="12"/>
      <c r="J17" s="12"/>
      <c r="K17" s="58" t="s">
        <v>57</v>
      </c>
    </row>
    <row r="18" spans="1:11" ht="15" customHeight="1" x14ac:dyDescent="0.25">
      <c r="A18" s="6" t="s">
        <v>5</v>
      </c>
      <c r="B18" s="41" t="s">
        <v>21</v>
      </c>
      <c r="C18" s="42"/>
      <c r="D18" s="11" t="s">
        <v>19</v>
      </c>
      <c r="E18" s="11">
        <f>5000+2400+3100</f>
        <v>10500</v>
      </c>
      <c r="F18" s="12"/>
      <c r="G18" s="13"/>
      <c r="H18" s="12"/>
      <c r="I18" s="12"/>
      <c r="J18" s="12"/>
      <c r="K18" s="59"/>
    </row>
    <row r="19" spans="1:11" ht="15" customHeight="1" x14ac:dyDescent="0.25">
      <c r="A19" s="6" t="s">
        <v>6</v>
      </c>
      <c r="B19" s="41" t="s">
        <v>22</v>
      </c>
      <c r="C19" s="42"/>
      <c r="D19" s="11" t="s">
        <v>19</v>
      </c>
      <c r="E19" s="11">
        <f>4000+1200+3100</f>
        <v>8300</v>
      </c>
      <c r="F19" s="12"/>
      <c r="G19" s="13"/>
      <c r="H19" s="12"/>
      <c r="I19" s="12"/>
      <c r="J19" s="12"/>
      <c r="K19" s="59"/>
    </row>
    <row r="20" spans="1:11" x14ac:dyDescent="0.25">
      <c r="A20" s="6" t="s">
        <v>7</v>
      </c>
      <c r="B20" s="41" t="s">
        <v>23</v>
      </c>
      <c r="C20" s="42"/>
      <c r="D20" s="11" t="s">
        <v>19</v>
      </c>
      <c r="E20" s="11">
        <f>2600+1700+3200</f>
        <v>7500</v>
      </c>
      <c r="F20" s="12"/>
      <c r="G20" s="13"/>
      <c r="H20" s="12"/>
      <c r="I20" s="12"/>
      <c r="J20" s="12"/>
      <c r="K20" s="59"/>
    </row>
    <row r="21" spans="1:11" ht="15" customHeight="1" thickBot="1" x14ac:dyDescent="0.3">
      <c r="A21" s="14" t="s">
        <v>8</v>
      </c>
      <c r="B21" s="43" t="s">
        <v>24</v>
      </c>
      <c r="C21" s="44"/>
      <c r="D21" s="15" t="s">
        <v>19</v>
      </c>
      <c r="E21" s="15">
        <f>800+600</f>
        <v>1400</v>
      </c>
      <c r="F21" s="16"/>
      <c r="G21" s="17"/>
      <c r="H21" s="16"/>
      <c r="I21" s="16"/>
      <c r="J21" s="16"/>
      <c r="K21" s="59"/>
    </row>
    <row r="22" spans="1:11" ht="15" customHeight="1" thickTop="1" x14ac:dyDescent="0.25">
      <c r="A22" s="5" t="s">
        <v>9</v>
      </c>
      <c r="B22" s="52" t="s">
        <v>26</v>
      </c>
      <c r="C22" s="53"/>
      <c r="D22" s="18" t="s">
        <v>19</v>
      </c>
      <c r="E22" s="18">
        <v>50</v>
      </c>
      <c r="F22" s="19"/>
      <c r="G22" s="20"/>
      <c r="H22" s="19"/>
      <c r="I22" s="19"/>
      <c r="J22" s="19"/>
      <c r="K22" s="59"/>
    </row>
    <row r="23" spans="1:11" x14ac:dyDescent="0.25">
      <c r="A23" s="6" t="s">
        <v>27</v>
      </c>
      <c r="B23" s="41" t="s">
        <v>28</v>
      </c>
      <c r="C23" s="42"/>
      <c r="D23" s="11" t="s">
        <v>19</v>
      </c>
      <c r="E23" s="11">
        <v>50</v>
      </c>
      <c r="F23" s="12"/>
      <c r="G23" s="13"/>
      <c r="H23" s="12"/>
      <c r="I23" s="12"/>
      <c r="J23" s="12"/>
      <c r="K23" s="59"/>
    </row>
    <row r="24" spans="1:11" x14ac:dyDescent="0.25">
      <c r="A24" s="35" t="s">
        <v>14</v>
      </c>
      <c r="B24" s="39"/>
      <c r="C24" s="39"/>
      <c r="D24" s="39"/>
      <c r="E24" s="39"/>
      <c r="F24" s="39"/>
      <c r="G24" s="40"/>
      <c r="H24" s="21"/>
      <c r="I24" s="21"/>
      <c r="J24" s="21"/>
      <c r="K24" s="60"/>
    </row>
    <row r="25" spans="1:11" ht="20.25" customHeight="1" x14ac:dyDescent="0.25">
      <c r="A25" s="38" t="s">
        <v>47</v>
      </c>
      <c r="B25" s="38"/>
      <c r="C25" s="38"/>
      <c r="D25" s="38"/>
      <c r="E25" s="38"/>
      <c r="F25" s="38"/>
      <c r="G25" s="38"/>
      <c r="H25" s="38"/>
      <c r="I25" s="3"/>
      <c r="J25" s="4"/>
      <c r="K25" s="4"/>
    </row>
    <row r="26" spans="1:11" ht="25.5" x14ac:dyDescent="0.25">
      <c r="A26" s="8" t="s">
        <v>0</v>
      </c>
      <c r="B26" s="8" t="s">
        <v>1</v>
      </c>
      <c r="C26" s="8" t="s">
        <v>2</v>
      </c>
      <c r="D26" s="9" t="s">
        <v>65</v>
      </c>
      <c r="E26" s="9" t="s">
        <v>66</v>
      </c>
      <c r="F26" s="10" t="s">
        <v>12</v>
      </c>
      <c r="G26" s="10" t="s">
        <v>3</v>
      </c>
      <c r="H26" s="8" t="s">
        <v>10</v>
      </c>
      <c r="I26" s="9" t="s">
        <v>25</v>
      </c>
      <c r="J26" s="8" t="s">
        <v>11</v>
      </c>
      <c r="K26" s="8" t="s">
        <v>54</v>
      </c>
    </row>
    <row r="27" spans="1:11" x14ac:dyDescent="0.25">
      <c r="A27" s="6" t="s">
        <v>4</v>
      </c>
      <c r="B27" s="6" t="s">
        <v>40</v>
      </c>
      <c r="C27" s="11" t="s">
        <v>13</v>
      </c>
      <c r="D27" s="11"/>
      <c r="E27" s="11" t="s">
        <v>74</v>
      </c>
      <c r="F27" s="12"/>
      <c r="G27" s="13"/>
      <c r="H27" s="12"/>
      <c r="I27" s="12"/>
      <c r="J27" s="12"/>
      <c r="K27" s="12" t="s">
        <v>58</v>
      </c>
    </row>
    <row r="28" spans="1:11" x14ac:dyDescent="0.25">
      <c r="A28" s="6" t="s">
        <v>5</v>
      </c>
      <c r="B28" s="6" t="s">
        <v>41</v>
      </c>
      <c r="C28" s="11" t="s">
        <v>13</v>
      </c>
      <c r="D28" s="11"/>
      <c r="E28" s="11" t="s">
        <v>73</v>
      </c>
      <c r="F28" s="12"/>
      <c r="G28" s="13"/>
      <c r="H28" s="12"/>
      <c r="I28" s="12"/>
      <c r="J28" s="12"/>
      <c r="K28" s="12" t="s">
        <v>59</v>
      </c>
    </row>
    <row r="29" spans="1:11" x14ac:dyDescent="0.25">
      <c r="A29" s="6" t="s">
        <v>6</v>
      </c>
      <c r="B29" s="6" t="s">
        <v>42</v>
      </c>
      <c r="C29" s="11" t="s">
        <v>13</v>
      </c>
      <c r="D29" s="11"/>
      <c r="E29" s="11" t="s">
        <v>75</v>
      </c>
      <c r="F29" s="12"/>
      <c r="G29" s="13"/>
      <c r="H29" s="12"/>
      <c r="I29" s="12"/>
      <c r="J29" s="12"/>
      <c r="K29" s="12"/>
    </row>
    <row r="30" spans="1:11" x14ac:dyDescent="0.25">
      <c r="A30" s="35" t="s">
        <v>14</v>
      </c>
      <c r="B30" s="50"/>
      <c r="C30" s="50"/>
      <c r="D30" s="50"/>
      <c r="E30" s="50"/>
      <c r="F30" s="50"/>
      <c r="G30" s="40"/>
      <c r="H30" s="21"/>
      <c r="I30" s="21"/>
      <c r="J30" s="21"/>
      <c r="K30" s="21"/>
    </row>
    <row r="31" spans="1:11" s="1" customFormat="1" x14ac:dyDescent="0.25">
      <c r="A31" s="46" t="s">
        <v>72</v>
      </c>
      <c r="B31" s="47"/>
      <c r="C31" s="47"/>
      <c r="D31" s="47"/>
      <c r="E31" s="47"/>
      <c r="F31" s="47"/>
      <c r="G31" s="47"/>
      <c r="H31" s="47"/>
      <c r="I31" s="47"/>
      <c r="J31" s="47"/>
      <c r="K31" s="48"/>
    </row>
    <row r="32" spans="1:11" ht="22.5" customHeight="1" x14ac:dyDescent="0.25">
      <c r="A32" s="38" t="s">
        <v>48</v>
      </c>
      <c r="B32" s="38"/>
      <c r="C32" s="38"/>
      <c r="D32" s="38"/>
      <c r="E32" s="38"/>
      <c r="F32" s="38"/>
      <c r="G32" s="38"/>
      <c r="H32" s="38"/>
      <c r="I32" s="28"/>
    </row>
    <row r="33" spans="1:11" ht="25.5" x14ac:dyDescent="0.25">
      <c r="A33" s="8" t="s">
        <v>0</v>
      </c>
      <c r="B33" s="8" t="s">
        <v>1</v>
      </c>
      <c r="C33" s="8" t="s">
        <v>2</v>
      </c>
      <c r="D33" s="9" t="s">
        <v>65</v>
      </c>
      <c r="E33" s="9" t="s">
        <v>67</v>
      </c>
      <c r="F33" s="10" t="s">
        <v>12</v>
      </c>
      <c r="G33" s="10" t="s">
        <v>3</v>
      </c>
      <c r="H33" s="8" t="s">
        <v>10</v>
      </c>
      <c r="I33" s="9" t="s">
        <v>25</v>
      </c>
      <c r="J33" s="8" t="s">
        <v>11</v>
      </c>
      <c r="K33" s="8" t="s">
        <v>54</v>
      </c>
    </row>
    <row r="34" spans="1:11" ht="15" customHeight="1" x14ac:dyDescent="0.25">
      <c r="A34" s="6" t="s">
        <v>4</v>
      </c>
      <c r="B34" s="6" t="s">
        <v>36</v>
      </c>
      <c r="C34" s="11" t="s">
        <v>13</v>
      </c>
      <c r="D34" s="11"/>
      <c r="E34" s="11" t="s">
        <v>76</v>
      </c>
      <c r="F34" s="12">
        <v>11.34</v>
      </c>
      <c r="G34" s="13"/>
      <c r="H34" s="12"/>
      <c r="I34" s="12"/>
      <c r="J34" s="12"/>
      <c r="K34" s="12" t="s">
        <v>60</v>
      </c>
    </row>
    <row r="35" spans="1:11" x14ac:dyDescent="0.25">
      <c r="A35" s="6" t="s">
        <v>5</v>
      </c>
      <c r="B35" s="6" t="s">
        <v>37</v>
      </c>
      <c r="C35" s="11" t="s">
        <v>13</v>
      </c>
      <c r="D35" s="11"/>
      <c r="E35" s="11" t="s">
        <v>77</v>
      </c>
      <c r="F35" s="12">
        <v>11.34</v>
      </c>
      <c r="G35" s="13"/>
      <c r="H35" s="12"/>
      <c r="I35" s="12"/>
      <c r="J35" s="12"/>
      <c r="K35" s="12" t="s">
        <v>60</v>
      </c>
    </row>
    <row r="36" spans="1:11" ht="15.75" thickBot="1" x14ac:dyDescent="0.3">
      <c r="A36" s="14" t="s">
        <v>6</v>
      </c>
      <c r="B36" s="14" t="s">
        <v>38</v>
      </c>
      <c r="C36" s="15" t="s">
        <v>13</v>
      </c>
      <c r="D36" s="15"/>
      <c r="E36" s="15" t="s">
        <v>78</v>
      </c>
      <c r="F36" s="16">
        <v>11.34</v>
      </c>
      <c r="G36" s="17"/>
      <c r="H36" s="16"/>
      <c r="I36" s="16"/>
      <c r="J36" s="12"/>
      <c r="K36" s="12" t="s">
        <v>58</v>
      </c>
    </row>
    <row r="37" spans="1:11" ht="15.75" thickTop="1" x14ac:dyDescent="0.25">
      <c r="A37" s="5" t="s">
        <v>7</v>
      </c>
      <c r="B37" s="5" t="s">
        <v>39</v>
      </c>
      <c r="C37" s="18" t="s">
        <v>13</v>
      </c>
      <c r="D37" s="18"/>
      <c r="E37" s="18" t="s">
        <v>74</v>
      </c>
      <c r="F37" s="19">
        <v>11.34</v>
      </c>
      <c r="G37" s="20"/>
      <c r="H37" s="19"/>
      <c r="I37" s="19"/>
      <c r="J37" s="12"/>
      <c r="K37" s="12" t="s">
        <v>61</v>
      </c>
    </row>
    <row r="38" spans="1:11" x14ac:dyDescent="0.25">
      <c r="A38" s="35" t="s">
        <v>14</v>
      </c>
      <c r="B38" s="39"/>
      <c r="C38" s="39"/>
      <c r="D38" s="39"/>
      <c r="E38" s="39"/>
      <c r="F38" s="39"/>
      <c r="G38" s="51"/>
      <c r="H38" s="21"/>
      <c r="I38" s="21"/>
      <c r="J38" s="21"/>
      <c r="K38" s="21"/>
    </row>
    <row r="39" spans="1:11" s="1" customFormat="1" x14ac:dyDescent="0.25">
      <c r="A39" s="46" t="s">
        <v>72</v>
      </c>
      <c r="B39" s="47"/>
      <c r="C39" s="47"/>
      <c r="D39" s="47"/>
      <c r="E39" s="47"/>
      <c r="F39" s="47"/>
      <c r="G39" s="47"/>
      <c r="H39" s="47"/>
      <c r="I39" s="47"/>
      <c r="J39" s="47"/>
      <c r="K39" s="48"/>
    </row>
    <row r="40" spans="1:11" ht="22.5" customHeight="1" x14ac:dyDescent="0.25">
      <c r="A40" s="38" t="s">
        <v>68</v>
      </c>
      <c r="B40" s="38"/>
      <c r="C40" s="38"/>
      <c r="D40" s="38"/>
      <c r="E40" s="38"/>
      <c r="F40" s="38"/>
      <c r="G40" s="38"/>
      <c r="H40" s="38"/>
      <c r="I40" s="22"/>
      <c r="J40" s="22"/>
      <c r="K40" s="22"/>
    </row>
    <row r="41" spans="1:11" ht="25.5" x14ac:dyDescent="0.25">
      <c r="A41" s="8" t="s">
        <v>0</v>
      </c>
      <c r="B41" s="31" t="s">
        <v>1</v>
      </c>
      <c r="C41" s="49"/>
      <c r="D41" s="8" t="s">
        <v>2</v>
      </c>
      <c r="E41" s="9" t="s">
        <v>51</v>
      </c>
      <c r="F41" s="10" t="s">
        <v>12</v>
      </c>
      <c r="G41" s="10" t="s">
        <v>3</v>
      </c>
      <c r="H41" s="8" t="s">
        <v>10</v>
      </c>
      <c r="I41" s="9" t="s">
        <v>25</v>
      </c>
      <c r="J41" s="8" t="s">
        <v>11</v>
      </c>
      <c r="K41" s="8" t="s">
        <v>54</v>
      </c>
    </row>
    <row r="42" spans="1:11" ht="15" customHeight="1" x14ac:dyDescent="0.25">
      <c r="A42" s="6" t="s">
        <v>4</v>
      </c>
      <c r="B42" s="41" t="s">
        <v>29</v>
      </c>
      <c r="C42" s="54"/>
      <c r="D42" s="11" t="s">
        <v>19</v>
      </c>
      <c r="E42" s="11">
        <f>2150+1100</f>
        <v>3250</v>
      </c>
      <c r="F42" s="12"/>
      <c r="G42" s="13"/>
      <c r="H42" s="12"/>
      <c r="I42" s="12"/>
      <c r="J42" s="12"/>
      <c r="K42" s="58" t="s">
        <v>62</v>
      </c>
    </row>
    <row r="43" spans="1:11" x14ac:dyDescent="0.25">
      <c r="A43" s="6" t="s">
        <v>5</v>
      </c>
      <c r="B43" s="41" t="s">
        <v>30</v>
      </c>
      <c r="C43" s="42"/>
      <c r="D43" s="11" t="s">
        <v>19</v>
      </c>
      <c r="E43" s="11">
        <f>6500+2400+4800</f>
        <v>13700</v>
      </c>
      <c r="F43" s="12"/>
      <c r="G43" s="13"/>
      <c r="H43" s="12"/>
      <c r="I43" s="12"/>
      <c r="J43" s="12"/>
      <c r="K43" s="61"/>
    </row>
    <row r="44" spans="1:11" x14ac:dyDescent="0.25">
      <c r="A44" s="6" t="s">
        <v>6</v>
      </c>
      <c r="B44" s="41" t="s">
        <v>31</v>
      </c>
      <c r="C44" s="42"/>
      <c r="D44" s="24" t="s">
        <v>19</v>
      </c>
      <c r="E44" s="11">
        <f>11200+3000+5800</f>
        <v>20000</v>
      </c>
      <c r="F44" s="12"/>
      <c r="G44" s="13"/>
      <c r="H44" s="12"/>
      <c r="I44" s="12"/>
      <c r="J44" s="12"/>
      <c r="K44" s="61"/>
    </row>
    <row r="45" spans="1:11" x14ac:dyDescent="0.25">
      <c r="A45" s="6" t="s">
        <v>7</v>
      </c>
      <c r="B45" s="41" t="s">
        <v>32</v>
      </c>
      <c r="C45" s="42"/>
      <c r="D45" s="24" t="s">
        <v>19</v>
      </c>
      <c r="E45" s="11">
        <f>8500+2200</f>
        <v>10700</v>
      </c>
      <c r="F45" s="12"/>
      <c r="G45" s="13"/>
      <c r="H45" s="12"/>
      <c r="I45" s="12"/>
      <c r="J45" s="12"/>
      <c r="K45" s="61"/>
    </row>
    <row r="46" spans="1:11" x14ac:dyDescent="0.25">
      <c r="A46" s="6" t="s">
        <v>8</v>
      </c>
      <c r="B46" s="41" t="s">
        <v>33</v>
      </c>
      <c r="C46" s="42"/>
      <c r="D46" s="24" t="s">
        <v>19</v>
      </c>
      <c r="E46" s="11">
        <f>7300+3200+4700</f>
        <v>15200</v>
      </c>
      <c r="F46" s="12"/>
      <c r="G46" s="13"/>
      <c r="H46" s="12"/>
      <c r="I46" s="12"/>
      <c r="J46" s="12"/>
      <c r="K46" s="61"/>
    </row>
    <row r="47" spans="1:11" x14ac:dyDescent="0.25">
      <c r="A47" s="6" t="s">
        <v>9</v>
      </c>
      <c r="B47" s="41" t="s">
        <v>34</v>
      </c>
      <c r="C47" s="42"/>
      <c r="D47" s="11" t="s">
        <v>19</v>
      </c>
      <c r="E47" s="11">
        <f>1200+2200</f>
        <v>3400</v>
      </c>
      <c r="F47" s="12"/>
      <c r="G47" s="13"/>
      <c r="H47" s="12"/>
      <c r="I47" s="12"/>
      <c r="J47" s="12"/>
      <c r="K47" s="61"/>
    </row>
    <row r="48" spans="1:11" x14ac:dyDescent="0.25">
      <c r="A48" s="35" t="s">
        <v>14</v>
      </c>
      <c r="B48" s="39"/>
      <c r="C48" s="39"/>
      <c r="D48" s="39"/>
      <c r="E48" s="39"/>
      <c r="F48" s="39"/>
      <c r="G48" s="40"/>
      <c r="H48" s="21"/>
      <c r="I48" s="21"/>
      <c r="J48" s="21"/>
      <c r="K48" s="62"/>
    </row>
    <row r="49" spans="1:11" ht="22.5" customHeight="1" x14ac:dyDescent="0.25">
      <c r="A49" s="38" t="s">
        <v>49</v>
      </c>
      <c r="B49" s="38"/>
      <c r="C49" s="38"/>
      <c r="D49" s="38"/>
      <c r="E49" s="38"/>
      <c r="F49" s="38"/>
      <c r="G49" s="38"/>
      <c r="H49" s="38"/>
      <c r="I49" s="28"/>
      <c r="J49" s="28"/>
      <c r="K49" s="28"/>
    </row>
    <row r="50" spans="1:11" ht="25.5" x14ac:dyDescent="0.25">
      <c r="A50" s="8" t="s">
        <v>0</v>
      </c>
      <c r="B50" s="31" t="s">
        <v>1</v>
      </c>
      <c r="C50" s="32"/>
      <c r="D50" s="9" t="s">
        <v>2</v>
      </c>
      <c r="E50" s="9" t="s">
        <v>50</v>
      </c>
      <c r="F50" s="10" t="s">
        <v>12</v>
      </c>
      <c r="G50" s="10" t="s">
        <v>3</v>
      </c>
      <c r="H50" s="8" t="s">
        <v>10</v>
      </c>
      <c r="I50" s="9" t="s">
        <v>25</v>
      </c>
      <c r="J50" s="8" t="s">
        <v>11</v>
      </c>
      <c r="K50" s="8" t="s">
        <v>54</v>
      </c>
    </row>
    <row r="51" spans="1:11" ht="15" customHeight="1" x14ac:dyDescent="0.25">
      <c r="A51" s="6" t="s">
        <v>4</v>
      </c>
      <c r="B51" s="33" t="s">
        <v>43</v>
      </c>
      <c r="C51" s="34"/>
      <c r="D51" s="29" t="s">
        <v>19</v>
      </c>
      <c r="E51" s="11">
        <v>6000</v>
      </c>
      <c r="F51" s="12"/>
      <c r="G51" s="13"/>
      <c r="H51" s="12"/>
      <c r="I51" s="12"/>
      <c r="J51" s="12"/>
      <c r="K51" s="58" t="s">
        <v>63</v>
      </c>
    </row>
    <row r="52" spans="1:11" x14ac:dyDescent="0.25">
      <c r="A52" s="6" t="s">
        <v>5</v>
      </c>
      <c r="B52" s="33" t="s">
        <v>44</v>
      </c>
      <c r="C52" s="34"/>
      <c r="D52" s="29" t="s">
        <v>19</v>
      </c>
      <c r="E52" s="23">
        <f>2300+2300+6000</f>
        <v>10600</v>
      </c>
      <c r="F52" s="12"/>
      <c r="G52" s="13"/>
      <c r="H52" s="12"/>
      <c r="I52" s="12"/>
      <c r="J52" s="12"/>
      <c r="K52" s="59"/>
    </row>
    <row r="53" spans="1:11" x14ac:dyDescent="0.25">
      <c r="A53" s="6" t="s">
        <v>6</v>
      </c>
      <c r="B53" s="33" t="s">
        <v>45</v>
      </c>
      <c r="C53" s="34"/>
      <c r="D53" s="30" t="s">
        <v>19</v>
      </c>
      <c r="E53" s="23">
        <f>700+1200+6000</f>
        <v>7900</v>
      </c>
      <c r="F53" s="12"/>
      <c r="G53" s="13"/>
      <c r="H53" s="12"/>
      <c r="I53" s="12"/>
      <c r="J53" s="12"/>
      <c r="K53" s="59"/>
    </row>
    <row r="54" spans="1:11" x14ac:dyDescent="0.25">
      <c r="A54" s="35" t="s">
        <v>14</v>
      </c>
      <c r="B54" s="39"/>
      <c r="C54" s="39"/>
      <c r="D54" s="39"/>
      <c r="E54" s="39"/>
      <c r="F54" s="39"/>
      <c r="G54" s="40"/>
      <c r="H54" s="21">
        <f>SUM(H51:H53)</f>
        <v>0</v>
      </c>
      <c r="I54" s="21">
        <f t="shared" ref="I54:J54" si="0">SUM(I51:I53)</f>
        <v>0</v>
      </c>
      <c r="J54" s="21">
        <f t="shared" si="0"/>
        <v>0</v>
      </c>
      <c r="K54" s="60"/>
    </row>
    <row r="56" spans="1:11" x14ac:dyDescent="0.25">
      <c r="H56" s="26"/>
      <c r="J56" s="26"/>
    </row>
  </sheetData>
  <mergeCells count="45">
    <mergeCell ref="K51:K54"/>
    <mergeCell ref="B44:C44"/>
    <mergeCell ref="A31:K31"/>
    <mergeCell ref="A39:K39"/>
    <mergeCell ref="K4:K6"/>
    <mergeCell ref="K10:K14"/>
    <mergeCell ref="K17:K24"/>
    <mergeCell ref="K42:K48"/>
    <mergeCell ref="B22:C22"/>
    <mergeCell ref="B23:C23"/>
    <mergeCell ref="B41:C41"/>
    <mergeCell ref="B42:C42"/>
    <mergeCell ref="B43:C43"/>
    <mergeCell ref="A54:G54"/>
    <mergeCell ref="B9:C9"/>
    <mergeCell ref="B10:C10"/>
    <mergeCell ref="B11:C11"/>
    <mergeCell ref="B12:C12"/>
    <mergeCell ref="B13:C13"/>
    <mergeCell ref="B16:C16"/>
    <mergeCell ref="B17:C17"/>
    <mergeCell ref="A25:H25"/>
    <mergeCell ref="A30:G30"/>
    <mergeCell ref="A32:H32"/>
    <mergeCell ref="A38:G38"/>
    <mergeCell ref="A40:H40"/>
    <mergeCell ref="B45:C45"/>
    <mergeCell ref="B46:C46"/>
    <mergeCell ref="B47:C47"/>
    <mergeCell ref="B50:C50"/>
    <mergeCell ref="B51:C51"/>
    <mergeCell ref="B52:C52"/>
    <mergeCell ref="B53:C53"/>
    <mergeCell ref="A6:G6"/>
    <mergeCell ref="A8:H8"/>
    <mergeCell ref="A14:G14"/>
    <mergeCell ref="A24:G24"/>
    <mergeCell ref="B18:C18"/>
    <mergeCell ref="B19:C19"/>
    <mergeCell ref="B20:C20"/>
    <mergeCell ref="B21:C21"/>
    <mergeCell ref="A15:J15"/>
    <mergeCell ref="A7:K7"/>
    <mergeCell ref="A48:G48"/>
    <mergeCell ref="A49:H49"/>
  </mergeCells>
  <pageMargins left="0" right="0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zmodyfikowane tabele</vt:lpstr>
      <vt:lpstr>Arkusz2</vt:lpstr>
      <vt:lpstr>Arkusz3</vt:lpstr>
    </vt:vector>
  </TitlesOfParts>
  <Company>w Kolobrzegu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Andrusieczko</dc:creator>
  <cp:lastModifiedBy>Robert Kołodziejczyk</cp:lastModifiedBy>
  <cp:lastPrinted>2017-06-28T12:45:01Z</cp:lastPrinted>
  <dcterms:created xsi:type="dcterms:W3CDTF">2014-09-05T11:23:33Z</dcterms:created>
  <dcterms:modified xsi:type="dcterms:W3CDTF">2017-06-28T12:45:05Z</dcterms:modified>
</cp:coreProperties>
</file>