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derwisz\Desktop\Szacowanie wartości zamówienia KPO Cyber\Do wysłania\"/>
    </mc:Choice>
  </mc:AlternateContent>
  <bookViews>
    <workbookView xWindow="-120" yWindow="-120" windowWidth="29040" windowHeight="15720"/>
  </bookViews>
  <sheets>
    <sheet name="Szacowanie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2" l="1"/>
  <c r="F76" i="2"/>
  <c r="D76" i="2"/>
  <c r="E75" i="2"/>
  <c r="F75" i="2"/>
  <c r="D75" i="2"/>
  <c r="E72" i="2"/>
  <c r="D72" i="2"/>
  <c r="B72" i="2"/>
  <c r="E68" i="2"/>
  <c r="D68" i="2"/>
  <c r="E65" i="2"/>
  <c r="D65" i="2"/>
  <c r="E62" i="2"/>
  <c r="D62" i="2"/>
  <c r="E58" i="2"/>
  <c r="D58" i="2"/>
  <c r="E55" i="2"/>
  <c r="D55" i="2"/>
  <c r="E52" i="2"/>
  <c r="D52" i="2"/>
  <c r="E49" i="2"/>
  <c r="D49" i="2"/>
  <c r="E46" i="2"/>
  <c r="D46" i="2"/>
  <c r="E42" i="2"/>
  <c r="D42" i="2"/>
  <c r="E37" i="2"/>
  <c r="D37" i="2"/>
  <c r="E32" i="2"/>
  <c r="D32" i="2"/>
  <c r="E29" i="2"/>
  <c r="D29" i="2"/>
  <c r="E24" i="2"/>
  <c r="D24" i="2"/>
  <c r="E21" i="2"/>
  <c r="D21" i="2"/>
  <c r="E18" i="2"/>
  <c r="D18" i="2"/>
  <c r="E11" i="2"/>
  <c r="D11" i="2"/>
  <c r="E14" i="2"/>
  <c r="D14" i="2"/>
  <c r="B75" i="2" l="1"/>
  <c r="F74" i="2"/>
  <c r="F71" i="2"/>
  <c r="A71" i="2"/>
  <c r="F70" i="2"/>
  <c r="F72" i="2" s="1"/>
  <c r="B68" i="2"/>
  <c r="F67" i="2"/>
  <c r="F68" i="2" s="1"/>
  <c r="B65" i="2"/>
  <c r="F64" i="2"/>
  <c r="F65" i="2" s="1"/>
  <c r="B62" i="2"/>
  <c r="F61" i="2"/>
  <c r="A61" i="2"/>
  <c r="F60" i="2"/>
  <c r="F62" i="2" s="1"/>
  <c r="B58" i="2"/>
  <c r="F57" i="2"/>
  <c r="F58" i="2" s="1"/>
  <c r="B55" i="2"/>
  <c r="F54" i="2"/>
  <c r="F55" i="2" s="1"/>
  <c r="B52" i="2"/>
  <c r="F51" i="2"/>
  <c r="F52" i="2" s="1"/>
  <c r="B49" i="2"/>
  <c r="F48" i="2"/>
  <c r="F49" i="2" s="1"/>
  <c r="B46" i="2"/>
  <c r="F45" i="2"/>
  <c r="A45" i="2"/>
  <c r="F44" i="2"/>
  <c r="B42" i="2"/>
  <c r="F41" i="2"/>
  <c r="F40" i="2"/>
  <c r="A40" i="2"/>
  <c r="F39" i="2"/>
  <c r="B37" i="2"/>
  <c r="F36" i="2"/>
  <c r="F35" i="2"/>
  <c r="A35" i="2"/>
  <c r="F34" i="2"/>
  <c r="B32" i="2"/>
  <c r="F31" i="2"/>
  <c r="F32" i="2" s="1"/>
  <c r="B29" i="2"/>
  <c r="F28" i="2"/>
  <c r="F27" i="2"/>
  <c r="A27" i="2"/>
  <c r="F26" i="2"/>
  <c r="B24" i="2"/>
  <c r="F23" i="2"/>
  <c r="F24" i="2" s="1"/>
  <c r="B21" i="2"/>
  <c r="F20" i="2"/>
  <c r="F21" i="2" s="1"/>
  <c r="B18" i="2"/>
  <c r="F17" i="2"/>
  <c r="A17" i="2"/>
  <c r="F16" i="2"/>
  <c r="B14" i="2"/>
  <c r="F13" i="2"/>
  <c r="F14" i="2" s="1"/>
  <c r="F46" i="2" l="1"/>
  <c r="F42" i="2"/>
  <c r="F37" i="2"/>
  <c r="F29" i="2"/>
  <c r="F18" i="2"/>
  <c r="F10" i="2"/>
  <c r="F11" i="2" s="1"/>
  <c r="B11" i="2" l="1"/>
</calcChain>
</file>

<file path=xl/sharedStrings.xml><?xml version="1.0" encoding="utf-8"?>
<sst xmlns="http://schemas.openxmlformats.org/spreadsheetml/2006/main" count="62" uniqueCount="59">
  <si>
    <t>Osoba dokunująca szacunku</t>
  </si>
  <si>
    <t>Kontakt tel. / e-mail</t>
  </si>
  <si>
    <t>Lp.</t>
  </si>
  <si>
    <t>Ilość</t>
  </si>
  <si>
    <t>Łączna suma</t>
  </si>
  <si>
    <t xml:space="preserve">Nazwa zadania </t>
  </si>
  <si>
    <t>Vat 
(w zł)</t>
  </si>
  <si>
    <t>Cena netto 
(w zł)</t>
  </si>
  <si>
    <t>Cena brutto 
(w zł)</t>
  </si>
  <si>
    <t>Data sporządzenia</t>
  </si>
  <si>
    <r>
      <rPr>
        <b/>
        <sz val="10"/>
        <color theme="1"/>
        <rFont val="Arial"/>
        <family val="2"/>
        <charset val="238"/>
      </rPr>
      <t>W związku ze złożeniem odpowiedzi na zapytanie o szacowanie wartości zamówienia oświadczam, że:</t>
    </r>
    <r>
      <rPr>
        <sz val="10"/>
        <color theme="1"/>
        <rFont val="Arial"/>
        <family val="2"/>
        <charset val="238"/>
      </rPr>
      <t xml:space="preserve">
1) jestem należycie umocowany/a do reprezentowania Podmiotu odpowiadającego na zapytanie o szacunkową wartość zamówienia;
</t>
    </r>
  </si>
  <si>
    <t>Podpis</t>
  </si>
  <si>
    <t>Nazwa firmy wykonującej szacowanie wartości zamówienia</t>
  </si>
  <si>
    <t xml:space="preserve">Szacowanie wartości zamówienia w ramach planowanego postępowania na dostawy i usługi związane z realizacją projektu pn.: realizacją projektu pn. „Przyspieszenie procesów transformacji cyfrowej ochrony zdrowia poprzez dalszy rozwój usług cyfrowych w ochronie zdrowia” realizowanego w ramach Krajowego Planu Odbudowy i Zwiększania Odporności, Komponent D  „Efektywność,  dostępność  i  jakość  systemu  ochrony  zdrowia”,  D1.1.2  Przyspieszenie  procesów transformacji cyfrowej ochrony zdrowia poprzez dalszy rozwój usług cyfrowych w ochronie zdrowia. </t>
  </si>
  <si>
    <t>Zakup i wdrożenie kompletnego systemu gromadzenia danych medycznych PACS z dodatkowymi modułami oraz jego integracja z innymi systemami informatycznymi szpitala</t>
  </si>
  <si>
    <t>Dostawa systemu do monitorowania dawki promieniowania</t>
  </si>
  <si>
    <t>Zakup przełączników wielowarstwowych</t>
  </si>
  <si>
    <t>Wsparcie serwisowe radiologicznego systemu informatycznego RIS</t>
  </si>
  <si>
    <t>Dokumentacja obrazowa - interfejs do systemu CeZ integracja z PUI</t>
  </si>
  <si>
    <t>Rozbudowa posiadanego systemu do zarządzania infrastrukturą IT</t>
  </si>
  <si>
    <t>Zakup systemu służącego do digitalizacji dokumentacji papierowej</t>
  </si>
  <si>
    <t>Rozbudowa i integracja systemu szpitalnego o możliwość elektronicznego podpisu dokumentów za pomocą urządzeń do zbierania podpisu oraz czytników e-Dowodów wraz z wymaganymi licencjami i sprzętem</t>
  </si>
  <si>
    <t>Zakup systemu EDR (Endpoint Detection and Response)</t>
  </si>
  <si>
    <t>Rozszerzenie EDM o nowe dokumenty ustawowe</t>
  </si>
  <si>
    <t>Zakup i wdrożenie oprogramowania do uwierzytelniania wieloskładnikowego i zarządzania tożsamością w domenie Active Directory</t>
  </si>
  <si>
    <t>Zakup systemu do zarządzania lukami w zabezpieczeniach</t>
  </si>
  <si>
    <t>Wsparcie serwisowe szpitalnego systemu informatycznego HIS</t>
  </si>
  <si>
    <t>Rozbudowa zintegrowanego systemu ochrony sieci</t>
  </si>
  <si>
    <t>Szkolenia z zakresu cyberbezpieczeństwa</t>
  </si>
  <si>
    <t>Audyt końcowy</t>
  </si>
  <si>
    <t>Wsparcie serwisowe laboratoryjnego systemu informatycznego LIS</t>
  </si>
  <si>
    <t>Rozbudowa systemu backupowego</t>
  </si>
  <si>
    <t>System do monitorowania dawki promieniowania</t>
  </si>
  <si>
    <t>Zakup przełączników wielowarstwowych z osprzętem</t>
  </si>
  <si>
    <t>Instalacja, wdrożenie i szkolenia administratorów</t>
  </si>
  <si>
    <t>Utrzymanie systemu RIS przez 36 miesięcy</t>
  </si>
  <si>
    <t>Interfejs do systemu CeZ integracja z PUI</t>
  </si>
  <si>
    <t>Upgrade do najnowszej wersji systemu wykorzystywanego u Zamawiającego</t>
  </si>
  <si>
    <t>Zwiększenie ilości licencji do 400 stacji roboczych oraz zakup
dodatkowego modułu Invectory</t>
  </si>
  <si>
    <t>Umowa serwisowa na okres 36 miesięcy</t>
  </si>
  <si>
    <t>Integracja z P1 - wsparcie digitalizacji dokumentacji medycznej</t>
  </si>
  <si>
    <t>Integracja z CeZ</t>
  </si>
  <si>
    <t>System do digitalizacji papierowej dokumentacji medycznej
integracja z HIS</t>
  </si>
  <si>
    <t>Zakup skanerów do digitalizacji</t>
  </si>
  <si>
    <t>Wsparcie serwisowe w okresie 36 miesięcy</t>
  </si>
  <si>
    <t>System do digitalizacji zgód pacjenta oraz integracja z
systemem HIS</t>
  </si>
  <si>
    <t>Zakup koniecznego sprzętu do realizacji zadania</t>
  </si>
  <si>
    <t>Rozbudowa posiadanego systemu ochrony przed cyberatakami
do wersji systemu klasy EDR</t>
  </si>
  <si>
    <t>Wsparcie rozbudowanego systemu przez 36 miesięcy</t>
  </si>
  <si>
    <t>System do samodzielnego restartu haseł przez użytkowników</t>
  </si>
  <si>
    <t>System do zarządzania lukami w zabezpieczeniach</t>
  </si>
  <si>
    <t>Utrzymanie wykorzystywanego systemu HIS przez okres 36 miesięcy</t>
  </si>
  <si>
    <t>Technical upgrade (zmiana na wyższy model) klastra HA firmy
Stormshield</t>
  </si>
  <si>
    <t>Przedłużenie wsparcia serwisowego (serwis podstawowy) na okres 36 miesięcy</t>
  </si>
  <si>
    <t>Szkolenia kadry kierowniczej i pracowników z zakresu
cyberbezpieczeństwa</t>
  </si>
  <si>
    <t>Wykonanie audytu końcowego</t>
  </si>
  <si>
    <t>Utrzymanie wykorzystywanego systemu LIS przez okres 36 miesięcy</t>
  </si>
  <si>
    <t>Zakup nowej subskrypcji/licencji na obecnie wykorzystywane
oprogramowanie backupowe na 2 procesory z 36-miesięcznym okresem wsparcia</t>
  </si>
  <si>
    <t>Przedłużenie subskrypcji/licencji na obecnie wykorzystywane oprogramowanie backupowe na dodatkowe 24 miesiące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</si>
</sst>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2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EBE6"/>
        <bgColor indexed="64"/>
      </patternFill>
    </fill>
    <fill>
      <patternFill patternType="solid">
        <fgColor rgb="FFFDDDFA"/>
        <bgColor indexed="64"/>
      </patternFill>
    </fill>
    <fill>
      <patternFill patternType="solid">
        <fgColor rgb="FFBEF8DE"/>
        <bgColor indexed="64"/>
      </patternFill>
    </fill>
    <fill>
      <patternFill patternType="solid">
        <fgColor rgb="FFECF2C0"/>
        <bgColor indexed="64"/>
      </patternFill>
    </fill>
    <fill>
      <patternFill patternType="solid">
        <fgColor rgb="FFC1E8F1"/>
        <bgColor indexed="64"/>
      </patternFill>
    </fill>
    <fill>
      <patternFill patternType="solid">
        <fgColor rgb="FFB2B8E2"/>
        <bgColor indexed="64"/>
      </patternFill>
    </fill>
    <fill>
      <patternFill patternType="solid">
        <fgColor rgb="FFE1B7B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889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vertical="center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/>
    </xf>
    <xf numFmtId="164" fontId="4" fillId="12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vertical="center"/>
    </xf>
    <xf numFmtId="0" fontId="3" fillId="13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right" vertical="center" wrapText="1"/>
    </xf>
    <xf numFmtId="0" fontId="4" fillId="13" borderId="1" xfId="0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vertical="center"/>
    </xf>
    <xf numFmtId="0" fontId="3" fillId="14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right" vertical="center" wrapText="1"/>
    </xf>
    <xf numFmtId="0" fontId="4" fillId="14" borderId="1" xfId="0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vertical="center"/>
    </xf>
    <xf numFmtId="0" fontId="3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right" vertical="center" wrapText="1"/>
    </xf>
    <xf numFmtId="0" fontId="4" fillId="15" borderId="1" xfId="0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vertical="center"/>
    </xf>
    <xf numFmtId="0" fontId="3" fillId="16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right" vertical="center" wrapText="1"/>
    </xf>
    <xf numFmtId="0" fontId="4" fillId="16" borderId="1" xfId="0" applyFont="1" applyFill="1" applyBorder="1" applyAlignment="1">
      <alignment horizontal="center" vertical="center"/>
    </xf>
    <xf numFmtId="164" fontId="4" fillId="16" borderId="1" xfId="0" applyNumberFormat="1" applyFont="1" applyFill="1" applyBorder="1" applyAlignment="1">
      <alignment vertical="center"/>
    </xf>
    <xf numFmtId="0" fontId="3" fillId="17" borderId="1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right" vertical="center" wrapText="1"/>
    </xf>
    <xf numFmtId="0" fontId="4" fillId="17" borderId="1" xfId="0" applyFont="1" applyFill="1" applyBorder="1" applyAlignment="1">
      <alignment horizontal="center" vertical="center"/>
    </xf>
    <xf numFmtId="164" fontId="4" fillId="17" borderId="1" xfId="0" applyNumberFormat="1" applyFont="1" applyFill="1" applyBorder="1" applyAlignment="1">
      <alignment vertical="center"/>
    </xf>
    <xf numFmtId="0" fontId="3" fillId="18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right" vertical="center" wrapText="1"/>
    </xf>
    <xf numFmtId="0" fontId="4" fillId="18" borderId="1" xfId="0" applyFont="1" applyFill="1" applyBorder="1" applyAlignment="1">
      <alignment horizontal="center" vertical="center"/>
    </xf>
    <xf numFmtId="164" fontId="4" fillId="18" borderId="1" xfId="0" applyNumberFormat="1" applyFont="1" applyFill="1" applyBorder="1" applyAlignment="1">
      <alignment vertical="center"/>
    </xf>
    <xf numFmtId="0" fontId="3" fillId="19" borderId="1" xfId="0" applyFont="1" applyFill="1" applyBorder="1" applyAlignment="1">
      <alignment horizontal="left" vertical="center" wrapText="1"/>
    </xf>
    <xf numFmtId="0" fontId="3" fillId="19" borderId="1" xfId="0" applyFont="1" applyFill="1" applyBorder="1" applyAlignment="1">
      <alignment horizontal="right" vertical="center" wrapText="1"/>
    </xf>
    <xf numFmtId="0" fontId="4" fillId="19" borderId="1" xfId="0" applyFont="1" applyFill="1" applyBorder="1" applyAlignment="1">
      <alignment horizontal="center" vertical="center"/>
    </xf>
    <xf numFmtId="164" fontId="4" fillId="19" borderId="1" xfId="0" applyNumberFormat="1" applyFont="1" applyFill="1" applyBorder="1" applyAlignment="1">
      <alignment vertical="center"/>
    </xf>
    <xf numFmtId="0" fontId="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center" vertical="center"/>
    </xf>
    <xf numFmtId="164" fontId="4" fillId="11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right" vertical="center" wrapText="1"/>
    </xf>
    <xf numFmtId="0" fontId="4" fillId="20" borderId="1" xfId="0" applyFont="1" applyFill="1" applyBorder="1" applyAlignment="1">
      <alignment horizontal="center" vertical="center"/>
    </xf>
    <xf numFmtId="164" fontId="4" fillId="20" borderId="1" xfId="0" applyNumberFormat="1" applyFont="1" applyFill="1" applyBorder="1" applyAlignment="1">
      <alignment vertical="center"/>
    </xf>
    <xf numFmtId="0" fontId="3" fillId="21" borderId="1" xfId="0" applyFont="1" applyFill="1" applyBorder="1" applyAlignment="1">
      <alignment horizontal="left" vertical="center" wrapText="1"/>
    </xf>
    <xf numFmtId="0" fontId="3" fillId="21" borderId="1" xfId="0" applyFont="1" applyFill="1" applyBorder="1" applyAlignment="1">
      <alignment horizontal="right" vertical="center" wrapText="1"/>
    </xf>
    <xf numFmtId="0" fontId="4" fillId="21" borderId="1" xfId="0" applyFont="1" applyFill="1" applyBorder="1" applyAlignment="1">
      <alignment horizontal="center" vertical="center"/>
    </xf>
    <xf numFmtId="164" fontId="4" fillId="21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5" xfId="3" applyFont="1" applyBorder="1" applyAlignment="1">
      <alignment horizontal="left" vertical="center" wrapText="1"/>
    </xf>
    <xf numFmtId="0" fontId="10" fillId="0" borderId="9" xfId="3" applyFont="1" applyBorder="1" applyAlignment="1">
      <alignment horizontal="left" vertical="center" wrapText="1"/>
    </xf>
    <xf numFmtId="0" fontId="10" fillId="0" borderId="10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0" fontId="11" fillId="0" borderId="8" xfId="3" applyFont="1" applyBorder="1" applyAlignment="1">
      <alignment horizont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12" borderId="2" xfId="0" applyFont="1" applyFill="1" applyBorder="1" applyAlignment="1">
      <alignment horizontal="left" vertical="center"/>
    </xf>
    <xf numFmtId="0" fontId="6" fillId="12" borderId="3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left" vertical="center"/>
    </xf>
    <xf numFmtId="0" fontId="6" fillId="10" borderId="2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left" vertical="center"/>
    </xf>
    <xf numFmtId="0" fontId="6" fillId="13" borderId="3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6" fillId="14" borderId="3" xfId="0" applyFont="1" applyFill="1" applyBorder="1" applyAlignment="1">
      <alignment horizontal="left" vertical="center"/>
    </xf>
    <xf numFmtId="0" fontId="6" fillId="14" borderId="4" xfId="0" applyFont="1" applyFill="1" applyBorder="1" applyAlignment="1">
      <alignment horizontal="left" vertical="center"/>
    </xf>
    <xf numFmtId="0" fontId="6" fillId="15" borderId="2" xfId="0" applyFont="1" applyFill="1" applyBorder="1" applyAlignment="1">
      <alignment horizontal="left" vertical="center"/>
    </xf>
    <xf numFmtId="0" fontId="6" fillId="15" borderId="3" xfId="0" applyFont="1" applyFill="1" applyBorder="1" applyAlignment="1">
      <alignment horizontal="left" vertical="center"/>
    </xf>
    <xf numFmtId="0" fontId="6" fillId="15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0" borderId="2" xfId="0" applyFont="1" applyFill="1" applyBorder="1" applyAlignment="1">
      <alignment horizontal="left" vertical="center"/>
    </xf>
    <xf numFmtId="0" fontId="6" fillId="20" borderId="3" xfId="0" applyFont="1" applyFill="1" applyBorder="1" applyAlignment="1">
      <alignment horizontal="left" vertical="center"/>
    </xf>
    <xf numFmtId="0" fontId="6" fillId="20" borderId="4" xfId="0" applyFont="1" applyFill="1" applyBorder="1" applyAlignment="1">
      <alignment horizontal="left" vertical="center"/>
    </xf>
    <xf numFmtId="0" fontId="6" fillId="21" borderId="2" xfId="0" applyFont="1" applyFill="1" applyBorder="1" applyAlignment="1">
      <alignment horizontal="left" vertical="center"/>
    </xf>
    <xf numFmtId="0" fontId="6" fillId="21" borderId="3" xfId="0" applyFont="1" applyFill="1" applyBorder="1" applyAlignment="1">
      <alignment horizontal="left" vertical="center"/>
    </xf>
    <xf numFmtId="0" fontId="6" fillId="21" borderId="4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left" vertical="center"/>
    </xf>
    <xf numFmtId="0" fontId="6" fillId="16" borderId="3" xfId="0" applyFont="1" applyFill="1" applyBorder="1" applyAlignment="1">
      <alignment horizontal="left" vertical="center"/>
    </xf>
    <xf numFmtId="0" fontId="6" fillId="16" borderId="4" xfId="0" applyFont="1" applyFill="1" applyBorder="1" applyAlignment="1">
      <alignment horizontal="left" vertical="center"/>
    </xf>
    <xf numFmtId="0" fontId="6" fillId="17" borderId="2" xfId="0" applyFont="1" applyFill="1" applyBorder="1" applyAlignment="1">
      <alignment horizontal="left" vertical="center"/>
    </xf>
    <xf numFmtId="0" fontId="6" fillId="17" borderId="3" xfId="0" applyFont="1" applyFill="1" applyBorder="1" applyAlignment="1">
      <alignment horizontal="left" vertical="center"/>
    </xf>
    <xf numFmtId="0" fontId="6" fillId="17" borderId="4" xfId="0" applyFont="1" applyFill="1" applyBorder="1" applyAlignment="1">
      <alignment horizontal="left" vertical="center"/>
    </xf>
    <xf numFmtId="0" fontId="6" fillId="18" borderId="2" xfId="0" applyFont="1" applyFill="1" applyBorder="1" applyAlignment="1">
      <alignment horizontal="left" vertical="center"/>
    </xf>
    <xf numFmtId="0" fontId="6" fillId="18" borderId="3" xfId="0" applyFont="1" applyFill="1" applyBorder="1" applyAlignment="1">
      <alignment horizontal="left" vertical="center"/>
    </xf>
    <xf numFmtId="0" fontId="6" fillId="18" borderId="4" xfId="0" applyFont="1" applyFill="1" applyBorder="1" applyAlignment="1">
      <alignment horizontal="left" vertical="center"/>
    </xf>
    <xf numFmtId="0" fontId="6" fillId="19" borderId="2" xfId="0" applyFont="1" applyFill="1" applyBorder="1" applyAlignment="1">
      <alignment horizontal="left" vertical="center"/>
    </xf>
    <xf numFmtId="0" fontId="6" fillId="19" borderId="3" xfId="0" applyFont="1" applyFill="1" applyBorder="1" applyAlignment="1">
      <alignment horizontal="left" vertical="center"/>
    </xf>
    <xf numFmtId="0" fontId="6" fillId="19" borderId="4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left" vertical="center"/>
    </xf>
    <xf numFmtId="0" fontId="6" fillId="11" borderId="4" xfId="0" applyFont="1" applyFill="1" applyBorder="1" applyAlignment="1">
      <alignment horizontal="left" vertical="center"/>
    </xf>
  </cellXfs>
  <cellStyles count="5">
    <cellStyle name="Normalny" xfId="0" builtinId="0"/>
    <cellStyle name="Normalny 2" xfId="1"/>
    <cellStyle name="Normalny 3" xfId="3"/>
    <cellStyle name="Walutowy 2" xfId="2"/>
    <cellStyle name="Walutowy 3" xfId="4"/>
  </cellStyles>
  <dxfs count="0"/>
  <tableStyles count="0" defaultTableStyle="TableStyleMedium2" defaultPivotStyle="PivotStyleLight16"/>
  <colors>
    <mruColors>
      <color rgb="FFDC8892"/>
      <color rgb="FFE1B7B1"/>
      <color rgb="FFB2B8E2"/>
      <color rgb="FFC1E8F1"/>
      <color rgb="FFECF2C0"/>
      <color rgb="FFBEF8DE"/>
      <color rgb="FFFDDDFA"/>
      <color rgb="FFFEEBE6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1384300</xdr:colOff>
      <xdr:row>0</xdr:row>
      <xdr:rowOff>304800</xdr:rowOff>
    </xdr:from>
    <xdr:to>
      <xdr:col>4</xdr:col>
      <xdr:colOff>2374900</xdr:colOff>
      <xdr:row>0</xdr:row>
      <xdr:rowOff>1168400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304800"/>
          <a:ext cx="8496300" cy="863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view="pageBreakPreview" zoomScale="80" zoomScaleNormal="80" zoomScaleSheetLayoutView="80" workbookViewId="0">
      <selection activeCell="D76" sqref="D76:F76"/>
    </sheetView>
  </sheetViews>
  <sheetFormatPr defaultColWidth="8.59765625" defaultRowHeight="15.6"/>
  <cols>
    <col min="1" max="1" width="8.09765625" style="1" customWidth="1"/>
    <col min="2" max="2" width="57.69921875" style="6" bestFit="1" customWidth="1"/>
    <col min="3" max="3" width="9.8984375" style="1" customWidth="1"/>
    <col min="4" max="4" width="31" style="2" customWidth="1"/>
    <col min="5" max="5" width="35.3984375" style="2" customWidth="1"/>
    <col min="6" max="6" width="35.5" style="2" customWidth="1"/>
    <col min="7" max="60" width="8.5" style="2" customWidth="1"/>
    <col min="61" max="16384" width="8.59765625" style="2"/>
  </cols>
  <sheetData>
    <row r="1" spans="1:6" ht="99.6" customHeight="1">
      <c r="A1" s="91"/>
      <c r="B1" s="91"/>
      <c r="C1" s="91"/>
      <c r="D1" s="91"/>
      <c r="E1" s="91"/>
      <c r="F1" s="91"/>
    </row>
    <row r="2" spans="1:6" ht="60.75" customHeight="1">
      <c r="A2" s="92" t="s">
        <v>13</v>
      </c>
      <c r="B2" s="92"/>
      <c r="C2" s="92"/>
      <c r="D2" s="92"/>
      <c r="E2" s="92"/>
      <c r="F2" s="92"/>
    </row>
    <row r="3" spans="1:6" ht="15.75" customHeight="1">
      <c r="A3" s="92"/>
      <c r="B3" s="92"/>
      <c r="C3" s="92"/>
      <c r="D3" s="92"/>
      <c r="E3" s="92"/>
      <c r="F3" s="92"/>
    </row>
    <row r="4" spans="1:6" ht="28.35" customHeight="1">
      <c r="A4" s="4">
        <v>1</v>
      </c>
      <c r="B4" s="22" t="s">
        <v>12</v>
      </c>
      <c r="C4" s="93"/>
      <c r="D4" s="94"/>
      <c r="E4" s="94"/>
      <c r="F4" s="95"/>
    </row>
    <row r="5" spans="1:6" ht="28.35" customHeight="1">
      <c r="A5" s="4">
        <v>2</v>
      </c>
      <c r="B5" s="21" t="s">
        <v>0</v>
      </c>
      <c r="C5" s="93"/>
      <c r="D5" s="94"/>
      <c r="E5" s="94"/>
      <c r="F5" s="95"/>
    </row>
    <row r="6" spans="1:6" ht="28.35" customHeight="1">
      <c r="A6" s="4">
        <v>3</v>
      </c>
      <c r="B6" s="21" t="s">
        <v>1</v>
      </c>
      <c r="C6" s="93"/>
      <c r="D6" s="94"/>
      <c r="E6" s="94"/>
      <c r="F6" s="95"/>
    </row>
    <row r="7" spans="1:6" s="3" customFormat="1">
      <c r="A7" s="91"/>
      <c r="B7" s="91"/>
      <c r="C7" s="91"/>
      <c r="D7" s="91"/>
      <c r="E7" s="91"/>
      <c r="F7" s="91"/>
    </row>
    <row r="8" spans="1:6" s="12" customFormat="1" ht="31.2">
      <c r="A8" s="10" t="s">
        <v>2</v>
      </c>
      <c r="B8" s="11" t="s">
        <v>5</v>
      </c>
      <c r="C8" s="10" t="s">
        <v>3</v>
      </c>
      <c r="D8" s="11" t="s">
        <v>7</v>
      </c>
      <c r="E8" s="11" t="s">
        <v>6</v>
      </c>
      <c r="F8" s="11" t="s">
        <v>8</v>
      </c>
    </row>
    <row r="9" spans="1:6" s="3" customFormat="1" ht="22.5" customHeight="1">
      <c r="A9" s="102" t="s">
        <v>14</v>
      </c>
      <c r="B9" s="103"/>
      <c r="C9" s="103"/>
      <c r="D9" s="103"/>
      <c r="E9" s="103"/>
      <c r="F9" s="104"/>
    </row>
    <row r="10" spans="1:6" s="3" customFormat="1" ht="45" customHeight="1">
      <c r="A10" s="4">
        <v>1</v>
      </c>
      <c r="B10" s="90" t="s">
        <v>14</v>
      </c>
      <c r="C10" s="19">
        <v>1</v>
      </c>
      <c r="D10" s="7"/>
      <c r="E10" s="7"/>
      <c r="F10" s="7">
        <f>D10+E10</f>
        <v>0</v>
      </c>
    </row>
    <row r="11" spans="1:6" s="3" customFormat="1" ht="64.2" customHeight="1">
      <c r="A11" s="24"/>
      <c r="B11" s="25" t="str">
        <f>" Suma dla "&amp; A9</f>
        <v xml:space="preserve"> Suma dla Zakup i wdrożenie kompletnego systemu gromadzenia danych medycznych PACS z dodatkowymi modułami oraz jego integracja z innymi systemami informatycznymi szpitala</v>
      </c>
      <c r="C11" s="26"/>
      <c r="D11" s="27">
        <f>SUM(D10)</f>
        <v>0</v>
      </c>
      <c r="E11" s="27">
        <f t="shared" ref="E11:F11" si="0">SUM(E10)</f>
        <v>0</v>
      </c>
      <c r="F11" s="27">
        <f t="shared" si="0"/>
        <v>0</v>
      </c>
    </row>
    <row r="12" spans="1:6" s="3" customFormat="1" ht="22.5" customHeight="1">
      <c r="A12" s="108" t="s">
        <v>15</v>
      </c>
      <c r="B12" s="109"/>
      <c r="C12" s="109"/>
      <c r="D12" s="109"/>
      <c r="E12" s="109"/>
      <c r="F12" s="110"/>
    </row>
    <row r="13" spans="1:6" s="3" customFormat="1" ht="22.5" customHeight="1">
      <c r="A13" s="4">
        <v>1</v>
      </c>
      <c r="B13" s="90" t="s">
        <v>32</v>
      </c>
      <c r="C13" s="19">
        <v>1</v>
      </c>
      <c r="D13" s="7"/>
      <c r="E13" s="7"/>
      <c r="F13" s="7">
        <f>D13+E13</f>
        <v>0</v>
      </c>
    </row>
    <row r="14" spans="1:6" s="3" customFormat="1" ht="31.2" customHeight="1">
      <c r="A14" s="23"/>
      <c r="B14" s="28" t="str">
        <f>" Suma dla "&amp; A12</f>
        <v xml:space="preserve"> Suma dla Dostawa systemu do monitorowania dawki promieniowania</v>
      </c>
      <c r="C14" s="17"/>
      <c r="D14" s="18">
        <f>SUM(D13)</f>
        <v>0</v>
      </c>
      <c r="E14" s="18">
        <f t="shared" ref="E14:F14" si="1">SUM(E13)</f>
        <v>0</v>
      </c>
      <c r="F14" s="18">
        <f t="shared" si="1"/>
        <v>0</v>
      </c>
    </row>
    <row r="15" spans="1:6" s="3" customFormat="1" ht="22.5" customHeight="1">
      <c r="A15" s="105" t="s">
        <v>16</v>
      </c>
      <c r="B15" s="106"/>
      <c r="C15" s="106"/>
      <c r="D15" s="106"/>
      <c r="E15" s="106"/>
      <c r="F15" s="107"/>
    </row>
    <row r="16" spans="1:6" s="3" customFormat="1" ht="22.5" customHeight="1">
      <c r="A16" s="4">
        <v>1</v>
      </c>
      <c r="B16" s="20" t="s">
        <v>33</v>
      </c>
      <c r="C16" s="19">
        <v>20</v>
      </c>
      <c r="D16" s="7"/>
      <c r="E16" s="7"/>
      <c r="F16" s="7">
        <f>D16+E16</f>
        <v>0</v>
      </c>
    </row>
    <row r="17" spans="1:6" s="3" customFormat="1" ht="22.5" customHeight="1">
      <c r="A17" s="4">
        <f>1+A16</f>
        <v>2</v>
      </c>
      <c r="B17" s="20" t="s">
        <v>34</v>
      </c>
      <c r="C17" s="19">
        <v>1</v>
      </c>
      <c r="D17" s="7"/>
      <c r="E17" s="7"/>
      <c r="F17" s="7">
        <f t="shared" ref="F17" si="2">D17+E17</f>
        <v>0</v>
      </c>
    </row>
    <row r="18" spans="1:6" s="3" customFormat="1" ht="31.2" customHeight="1">
      <c r="A18" s="29"/>
      <c r="B18" s="30" t="str">
        <f>" Suma dla "&amp; A15</f>
        <v xml:space="preserve"> Suma dla Zakup przełączników wielowarstwowych</v>
      </c>
      <c r="C18" s="31"/>
      <c r="D18" s="32">
        <f>SUM(D16:D17)</f>
        <v>0</v>
      </c>
      <c r="E18" s="32">
        <f t="shared" ref="E18:F18" si="3">SUM(E16:E17)</f>
        <v>0</v>
      </c>
      <c r="F18" s="32">
        <f t="shared" si="3"/>
        <v>0</v>
      </c>
    </row>
    <row r="19" spans="1:6" s="3" customFormat="1" ht="22.5" customHeight="1">
      <c r="A19" s="111" t="s">
        <v>17</v>
      </c>
      <c r="B19" s="112"/>
      <c r="C19" s="112"/>
      <c r="D19" s="112"/>
      <c r="E19" s="112"/>
      <c r="F19" s="113"/>
    </row>
    <row r="20" spans="1:6" s="3" customFormat="1" ht="22.5" customHeight="1">
      <c r="A20" s="4">
        <v>1</v>
      </c>
      <c r="B20" s="20" t="s">
        <v>35</v>
      </c>
      <c r="C20" s="19">
        <v>1</v>
      </c>
      <c r="D20" s="7"/>
      <c r="E20" s="7"/>
      <c r="F20" s="7">
        <f>D20+E20</f>
        <v>0</v>
      </c>
    </row>
    <row r="21" spans="1:6" s="3" customFormat="1" ht="37.200000000000003" customHeight="1">
      <c r="A21" s="33"/>
      <c r="B21" s="34" t="str">
        <f>" Suma dla "&amp; A19</f>
        <v xml:space="preserve"> Suma dla Wsparcie serwisowe radiologicznego systemu informatycznego RIS</v>
      </c>
      <c r="C21" s="35"/>
      <c r="D21" s="36">
        <f>SUM(D20)</f>
        <v>0</v>
      </c>
      <c r="E21" s="36">
        <f t="shared" ref="E21:F21" si="4">SUM(E20)</f>
        <v>0</v>
      </c>
      <c r="F21" s="36">
        <f t="shared" si="4"/>
        <v>0</v>
      </c>
    </row>
    <row r="22" spans="1:6" s="3" customFormat="1" ht="22.5" customHeight="1">
      <c r="A22" s="114" t="s">
        <v>18</v>
      </c>
      <c r="B22" s="115"/>
      <c r="C22" s="115"/>
      <c r="D22" s="115"/>
      <c r="E22" s="115"/>
      <c r="F22" s="116"/>
    </row>
    <row r="23" spans="1:6" s="3" customFormat="1" ht="22.5" customHeight="1">
      <c r="A23" s="4">
        <v>1</v>
      </c>
      <c r="B23" s="20" t="s">
        <v>36</v>
      </c>
      <c r="C23" s="19">
        <v>1</v>
      </c>
      <c r="D23" s="7"/>
      <c r="E23" s="7"/>
      <c r="F23" s="7">
        <f>D23+E23</f>
        <v>0</v>
      </c>
    </row>
    <row r="24" spans="1:6" s="3" customFormat="1" ht="31.2" customHeight="1">
      <c r="A24" s="37"/>
      <c r="B24" s="38" t="str">
        <f>" Suma dla "&amp; A22</f>
        <v xml:space="preserve"> Suma dla Dokumentacja obrazowa - interfejs do systemu CeZ integracja z PUI</v>
      </c>
      <c r="C24" s="39"/>
      <c r="D24" s="40">
        <f>SUM(D23)</f>
        <v>0</v>
      </c>
      <c r="E24" s="40">
        <f t="shared" ref="E24:F24" si="5">SUM(E23)</f>
        <v>0</v>
      </c>
      <c r="F24" s="40">
        <f t="shared" si="5"/>
        <v>0</v>
      </c>
    </row>
    <row r="25" spans="1:6" s="3" customFormat="1" ht="22.5" customHeight="1">
      <c r="A25" s="117" t="s">
        <v>19</v>
      </c>
      <c r="B25" s="118"/>
      <c r="C25" s="118"/>
      <c r="D25" s="118"/>
      <c r="E25" s="118"/>
      <c r="F25" s="119"/>
    </row>
    <row r="26" spans="1:6" s="3" customFormat="1" ht="43.5" customHeight="1">
      <c r="A26" s="4">
        <v>1</v>
      </c>
      <c r="B26" s="90" t="s">
        <v>37</v>
      </c>
      <c r="C26" s="19">
        <v>1</v>
      </c>
      <c r="D26" s="7"/>
      <c r="E26" s="7"/>
      <c r="F26" s="7">
        <f>D26+E26</f>
        <v>0</v>
      </c>
    </row>
    <row r="27" spans="1:6" s="3" customFormat="1" ht="41.25" customHeight="1">
      <c r="A27" s="4">
        <f>1+A26</f>
        <v>2</v>
      </c>
      <c r="B27" s="90" t="s">
        <v>38</v>
      </c>
      <c r="C27" s="19">
        <v>1</v>
      </c>
      <c r="D27" s="7"/>
      <c r="E27" s="7"/>
      <c r="F27" s="7">
        <f t="shared" ref="F27" si="6">D27+E27</f>
        <v>0</v>
      </c>
    </row>
    <row r="28" spans="1:6" s="3" customFormat="1" ht="22.5" customHeight="1">
      <c r="A28" s="4">
        <v>3</v>
      </c>
      <c r="B28" s="20" t="s">
        <v>39</v>
      </c>
      <c r="C28" s="19">
        <v>1</v>
      </c>
      <c r="D28" s="7"/>
      <c r="E28" s="7"/>
      <c r="F28" s="7">
        <f>D28+E28</f>
        <v>0</v>
      </c>
    </row>
    <row r="29" spans="1:6" s="3" customFormat="1" ht="31.2" customHeight="1">
      <c r="A29" s="41"/>
      <c r="B29" s="42" t="str">
        <f>" Suma dla "&amp; A25</f>
        <v xml:space="preserve"> Suma dla Rozbudowa posiadanego systemu do zarządzania infrastrukturą IT</v>
      </c>
      <c r="C29" s="43"/>
      <c r="D29" s="44">
        <f>SUM(D26:D28)</f>
        <v>0</v>
      </c>
      <c r="E29" s="44">
        <f t="shared" ref="E29:F29" si="7">SUM(E26:E28)</f>
        <v>0</v>
      </c>
      <c r="F29" s="44">
        <f t="shared" si="7"/>
        <v>0</v>
      </c>
    </row>
    <row r="30" spans="1:6" s="3" customFormat="1" ht="22.5" customHeight="1">
      <c r="A30" s="120" t="s">
        <v>40</v>
      </c>
      <c r="B30" s="121"/>
      <c r="C30" s="121"/>
      <c r="D30" s="121"/>
      <c r="E30" s="121"/>
      <c r="F30" s="122"/>
    </row>
    <row r="31" spans="1:6" s="3" customFormat="1" ht="22.5" customHeight="1">
      <c r="A31" s="4">
        <v>1</v>
      </c>
      <c r="B31" s="20" t="s">
        <v>41</v>
      </c>
      <c r="C31" s="19">
        <v>1</v>
      </c>
      <c r="D31" s="7"/>
      <c r="E31" s="7"/>
      <c r="F31" s="7">
        <f>D31+E31</f>
        <v>0</v>
      </c>
    </row>
    <row r="32" spans="1:6" s="3" customFormat="1" ht="46.2" customHeight="1">
      <c r="A32" s="45"/>
      <c r="B32" s="46" t="str">
        <f>" Suma dla "&amp; A30</f>
        <v xml:space="preserve"> Suma dla Integracja z P1 - wsparcie digitalizacji dokumentacji medycznej</v>
      </c>
      <c r="C32" s="47"/>
      <c r="D32" s="48">
        <f>SUM(D31)</f>
        <v>0</v>
      </c>
      <c r="E32" s="48">
        <f t="shared" ref="E32:F32" si="8">SUM(E31)</f>
        <v>0</v>
      </c>
      <c r="F32" s="48">
        <f t="shared" si="8"/>
        <v>0</v>
      </c>
    </row>
    <row r="33" spans="1:6" s="3" customFormat="1" ht="22.5" customHeight="1">
      <c r="A33" s="123" t="s">
        <v>20</v>
      </c>
      <c r="B33" s="124"/>
      <c r="C33" s="124"/>
      <c r="D33" s="124"/>
      <c r="E33" s="124"/>
      <c r="F33" s="125"/>
    </row>
    <row r="34" spans="1:6" s="3" customFormat="1" ht="36.75" customHeight="1">
      <c r="A34" s="4">
        <v>1</v>
      </c>
      <c r="B34" s="90" t="s">
        <v>42</v>
      </c>
      <c r="C34" s="19">
        <v>1</v>
      </c>
      <c r="D34" s="7"/>
      <c r="E34" s="7"/>
      <c r="F34" s="7">
        <f>D34+E34</f>
        <v>0</v>
      </c>
    </row>
    <row r="35" spans="1:6" s="3" customFormat="1" ht="22.5" customHeight="1">
      <c r="A35" s="4">
        <f>1+A34</f>
        <v>2</v>
      </c>
      <c r="B35" s="20" t="s">
        <v>43</v>
      </c>
      <c r="C35" s="19">
        <v>6</v>
      </c>
      <c r="D35" s="7"/>
      <c r="E35" s="7"/>
      <c r="F35" s="7">
        <f t="shared" ref="F35" si="9">D35+E35</f>
        <v>0</v>
      </c>
    </row>
    <row r="36" spans="1:6" s="3" customFormat="1" ht="22.5" customHeight="1">
      <c r="A36" s="4">
        <v>3</v>
      </c>
      <c r="B36" s="20" t="s">
        <v>44</v>
      </c>
      <c r="C36" s="19">
        <v>1</v>
      </c>
      <c r="D36" s="7"/>
      <c r="E36" s="7"/>
      <c r="F36" s="7">
        <f>D36+E36</f>
        <v>0</v>
      </c>
    </row>
    <row r="37" spans="1:6" s="3" customFormat="1" ht="31.2" customHeight="1">
      <c r="A37" s="49"/>
      <c r="B37" s="50" t="str">
        <f>" Suma dla "&amp; A33</f>
        <v xml:space="preserve"> Suma dla Zakup systemu służącego do digitalizacji dokumentacji papierowej</v>
      </c>
      <c r="C37" s="51"/>
      <c r="D37" s="52">
        <f>SUM(D34:D36)</f>
        <v>0</v>
      </c>
      <c r="E37" s="52">
        <f t="shared" ref="E37:F37" si="10">SUM(E34:E36)</f>
        <v>0</v>
      </c>
      <c r="F37" s="52">
        <f t="shared" si="10"/>
        <v>0</v>
      </c>
    </row>
    <row r="38" spans="1:6" s="3" customFormat="1" ht="22.5" customHeight="1">
      <c r="A38" s="126" t="s">
        <v>21</v>
      </c>
      <c r="B38" s="127"/>
      <c r="C38" s="127"/>
      <c r="D38" s="127"/>
      <c r="E38" s="127"/>
      <c r="F38" s="128"/>
    </row>
    <row r="39" spans="1:6" s="3" customFormat="1" ht="38.25" customHeight="1">
      <c r="A39" s="4">
        <v>1</v>
      </c>
      <c r="B39" s="90" t="s">
        <v>45</v>
      </c>
      <c r="C39" s="19">
        <v>1</v>
      </c>
      <c r="D39" s="7"/>
      <c r="E39" s="7"/>
      <c r="F39" s="7">
        <f>D39+E39</f>
        <v>0</v>
      </c>
    </row>
    <row r="40" spans="1:6" s="3" customFormat="1" ht="22.5" customHeight="1">
      <c r="A40" s="4">
        <f>1+A39</f>
        <v>2</v>
      </c>
      <c r="B40" s="20" t="s">
        <v>46</v>
      </c>
      <c r="C40" s="19">
        <v>1</v>
      </c>
      <c r="D40" s="7"/>
      <c r="E40" s="7"/>
      <c r="F40" s="7">
        <f t="shared" ref="F40" si="11">D40+E40</f>
        <v>0</v>
      </c>
    </row>
    <row r="41" spans="1:6" s="3" customFormat="1" ht="22.5" customHeight="1">
      <c r="A41" s="4">
        <v>3</v>
      </c>
      <c r="B41" s="20" t="s">
        <v>44</v>
      </c>
      <c r="C41" s="19">
        <v>1</v>
      </c>
      <c r="D41" s="7"/>
      <c r="E41" s="7"/>
      <c r="F41" s="7">
        <f>D41+E41</f>
        <v>0</v>
      </c>
    </row>
    <row r="42" spans="1:6" s="3" customFormat="1" ht="77.400000000000006" customHeight="1">
      <c r="A42" s="53"/>
      <c r="B42" s="54" t="str">
        <f>" Suma dla "&amp; A38</f>
        <v xml:space="preserve"> Suma dla Rozbudowa i integracja systemu szpitalnego o możliwość elektronicznego podpisu dokumentów za pomocą urządzeń do zbierania podpisu oraz czytników e-Dowodów wraz z wymaganymi licencjami i sprzętem</v>
      </c>
      <c r="C42" s="55"/>
      <c r="D42" s="56">
        <f>SUM(D39:D41)</f>
        <v>0</v>
      </c>
      <c r="E42" s="56">
        <f t="shared" ref="E42:F42" si="12">SUM(E39:E41)</f>
        <v>0</v>
      </c>
      <c r="F42" s="56">
        <f t="shared" si="12"/>
        <v>0</v>
      </c>
    </row>
    <row r="43" spans="1:6" s="3" customFormat="1" ht="22.5" customHeight="1">
      <c r="A43" s="129" t="s">
        <v>22</v>
      </c>
      <c r="B43" s="130"/>
      <c r="C43" s="130"/>
      <c r="D43" s="130"/>
      <c r="E43" s="130"/>
      <c r="F43" s="131"/>
    </row>
    <row r="44" spans="1:6" s="3" customFormat="1" ht="43.5" customHeight="1">
      <c r="A44" s="4">
        <v>1</v>
      </c>
      <c r="B44" s="90" t="s">
        <v>47</v>
      </c>
      <c r="C44" s="19">
        <v>1</v>
      </c>
      <c r="D44" s="7"/>
      <c r="E44" s="7"/>
      <c r="F44" s="7">
        <f>D44+E44</f>
        <v>0</v>
      </c>
    </row>
    <row r="45" spans="1:6" s="3" customFormat="1" ht="22.5" customHeight="1">
      <c r="A45" s="4">
        <f>1+A44</f>
        <v>2</v>
      </c>
      <c r="B45" s="20" t="s">
        <v>48</v>
      </c>
      <c r="C45" s="19">
        <v>1</v>
      </c>
      <c r="D45" s="7"/>
      <c r="E45" s="7"/>
      <c r="F45" s="7">
        <f t="shared" ref="F45" si="13">D45+E45</f>
        <v>0</v>
      </c>
    </row>
    <row r="46" spans="1:6" s="3" customFormat="1" ht="37.200000000000003" customHeight="1">
      <c r="A46" s="57"/>
      <c r="B46" s="58" t="str">
        <f>" Suma dla "&amp; A43</f>
        <v xml:space="preserve"> Suma dla Zakup systemu EDR (Endpoint Detection and Response)</v>
      </c>
      <c r="C46" s="59"/>
      <c r="D46" s="60">
        <f>SUM(D44:D45)</f>
        <v>0</v>
      </c>
      <c r="E46" s="60">
        <f t="shared" ref="E46:F46" si="14">SUM(E44:E45)</f>
        <v>0</v>
      </c>
      <c r="F46" s="60">
        <f t="shared" si="14"/>
        <v>0</v>
      </c>
    </row>
    <row r="47" spans="1:6" s="3" customFormat="1" ht="22.5" customHeight="1">
      <c r="A47" s="141" t="s">
        <v>23</v>
      </c>
      <c r="B47" s="142"/>
      <c r="C47" s="142"/>
      <c r="D47" s="142"/>
      <c r="E47" s="142"/>
      <c r="F47" s="143"/>
    </row>
    <row r="48" spans="1:6" s="3" customFormat="1" ht="22.5" customHeight="1">
      <c r="A48" s="4">
        <v>1</v>
      </c>
      <c r="B48" s="20" t="s">
        <v>23</v>
      </c>
      <c r="C48" s="19">
        <v>1</v>
      </c>
      <c r="D48" s="7"/>
      <c r="E48" s="7"/>
      <c r="F48" s="7">
        <f>D48+E48</f>
        <v>0</v>
      </c>
    </row>
    <row r="49" spans="1:6" s="3" customFormat="1" ht="31.2" customHeight="1">
      <c r="A49" s="61"/>
      <c r="B49" s="62" t="str">
        <f>" Suma dla "&amp; A47</f>
        <v xml:space="preserve"> Suma dla Rozszerzenie EDM o nowe dokumenty ustawowe</v>
      </c>
      <c r="C49" s="63"/>
      <c r="D49" s="64">
        <f>SUM(D48)</f>
        <v>0</v>
      </c>
      <c r="E49" s="64">
        <f t="shared" ref="E49:F49" si="15">SUM(E48)</f>
        <v>0</v>
      </c>
      <c r="F49" s="64">
        <f t="shared" si="15"/>
        <v>0</v>
      </c>
    </row>
    <row r="50" spans="1:6" s="3" customFormat="1" ht="22.5" customHeight="1">
      <c r="A50" s="144" t="s">
        <v>24</v>
      </c>
      <c r="B50" s="145"/>
      <c r="C50" s="145"/>
      <c r="D50" s="145"/>
      <c r="E50" s="145"/>
      <c r="F50" s="146"/>
    </row>
    <row r="51" spans="1:6" s="3" customFormat="1" ht="22.5" customHeight="1">
      <c r="A51" s="4">
        <v>1</v>
      </c>
      <c r="B51" s="20" t="s">
        <v>49</v>
      </c>
      <c r="C51" s="19">
        <v>1</v>
      </c>
      <c r="D51" s="7"/>
      <c r="E51" s="7"/>
      <c r="F51" s="7">
        <f>D51+E51</f>
        <v>0</v>
      </c>
    </row>
    <row r="52" spans="1:6" s="3" customFormat="1" ht="31.2" customHeight="1">
      <c r="A52" s="65"/>
      <c r="B52" s="66" t="str">
        <f>" Suma dla "&amp; A50</f>
        <v xml:space="preserve"> Suma dla Zakup i wdrożenie oprogramowania do uwierzytelniania wieloskładnikowego i zarządzania tożsamością w domenie Active Directory</v>
      </c>
      <c r="C52" s="67"/>
      <c r="D52" s="68">
        <f>SUM(D51)</f>
        <v>0</v>
      </c>
      <c r="E52" s="68">
        <f t="shared" ref="E52:F52" si="16">SUM(E51)</f>
        <v>0</v>
      </c>
      <c r="F52" s="68">
        <f t="shared" si="16"/>
        <v>0</v>
      </c>
    </row>
    <row r="53" spans="1:6" s="3" customFormat="1" ht="22.5" customHeight="1">
      <c r="A53" s="147" t="s">
        <v>25</v>
      </c>
      <c r="B53" s="148"/>
      <c r="C53" s="148"/>
      <c r="D53" s="148"/>
      <c r="E53" s="148"/>
      <c r="F53" s="149"/>
    </row>
    <row r="54" spans="1:6" s="3" customFormat="1" ht="22.5" customHeight="1">
      <c r="A54" s="4">
        <v>1</v>
      </c>
      <c r="B54" s="20" t="s">
        <v>50</v>
      </c>
      <c r="C54" s="19">
        <v>1</v>
      </c>
      <c r="D54" s="7"/>
      <c r="E54" s="7"/>
      <c r="F54" s="7">
        <f>D54+E54</f>
        <v>0</v>
      </c>
    </row>
    <row r="55" spans="1:6" s="3" customFormat="1" ht="31.2" customHeight="1">
      <c r="A55" s="69"/>
      <c r="B55" s="70" t="str">
        <f>" Suma dla "&amp; A53</f>
        <v xml:space="preserve"> Suma dla Zakup systemu do zarządzania lukami w zabezpieczeniach</v>
      </c>
      <c r="C55" s="71"/>
      <c r="D55" s="72">
        <f>SUM(D54)</f>
        <v>0</v>
      </c>
      <c r="E55" s="72">
        <f t="shared" ref="E55:F55" si="17">SUM(E54)</f>
        <v>0</v>
      </c>
      <c r="F55" s="72">
        <f t="shared" si="17"/>
        <v>0</v>
      </c>
    </row>
    <row r="56" spans="1:6" s="3" customFormat="1" ht="22.5" customHeight="1">
      <c r="A56" s="150" t="s">
        <v>26</v>
      </c>
      <c r="B56" s="151"/>
      <c r="C56" s="151"/>
      <c r="D56" s="151"/>
      <c r="E56" s="151"/>
      <c r="F56" s="152"/>
    </row>
    <row r="57" spans="1:6" s="3" customFormat="1" ht="22.5" customHeight="1">
      <c r="A57" s="4">
        <v>1</v>
      </c>
      <c r="B57" s="20" t="s">
        <v>51</v>
      </c>
      <c r="C57" s="19">
        <v>1</v>
      </c>
      <c r="D57" s="7"/>
      <c r="E57" s="7"/>
      <c r="F57" s="7">
        <f>D57+E57</f>
        <v>0</v>
      </c>
    </row>
    <row r="58" spans="1:6" s="3" customFormat="1" ht="46.2" customHeight="1">
      <c r="A58" s="73"/>
      <c r="B58" s="74" t="str">
        <f>" Suma dla "&amp; A56</f>
        <v xml:space="preserve"> Suma dla Wsparcie serwisowe szpitalnego systemu informatycznego HIS</v>
      </c>
      <c r="C58" s="75"/>
      <c r="D58" s="76">
        <f>SUM(D57)</f>
        <v>0</v>
      </c>
      <c r="E58" s="76">
        <f t="shared" ref="E58:F58" si="18">SUM(E57)</f>
        <v>0</v>
      </c>
      <c r="F58" s="76">
        <f t="shared" si="18"/>
        <v>0</v>
      </c>
    </row>
    <row r="59" spans="1:6" s="3" customFormat="1" ht="22.5" customHeight="1">
      <c r="A59" s="153" t="s">
        <v>27</v>
      </c>
      <c r="B59" s="154"/>
      <c r="C59" s="154"/>
      <c r="D59" s="154"/>
      <c r="E59" s="154"/>
      <c r="F59" s="155"/>
    </row>
    <row r="60" spans="1:6" s="3" customFormat="1" ht="38.25" customHeight="1">
      <c r="A60" s="4">
        <v>1</v>
      </c>
      <c r="B60" s="90" t="s">
        <v>52</v>
      </c>
      <c r="C60" s="19">
        <v>1</v>
      </c>
      <c r="D60" s="7"/>
      <c r="E60" s="7"/>
      <c r="F60" s="7">
        <f>D60+E60</f>
        <v>0</v>
      </c>
    </row>
    <row r="61" spans="1:6" s="3" customFormat="1" ht="37.5" customHeight="1">
      <c r="A61" s="4">
        <f>1+A60</f>
        <v>2</v>
      </c>
      <c r="B61" s="90" t="s">
        <v>53</v>
      </c>
      <c r="C61" s="19">
        <v>1</v>
      </c>
      <c r="D61" s="7"/>
      <c r="E61" s="7"/>
      <c r="F61" s="7">
        <f t="shared" ref="F61" si="19">D61+E61</f>
        <v>0</v>
      </c>
    </row>
    <row r="62" spans="1:6" s="3" customFormat="1" ht="31.2" customHeight="1">
      <c r="A62" s="77"/>
      <c r="B62" s="78" t="str">
        <f>" Suma dla "&amp; A59</f>
        <v xml:space="preserve"> Suma dla Rozbudowa zintegrowanego systemu ochrony sieci</v>
      </c>
      <c r="C62" s="79"/>
      <c r="D62" s="80">
        <f>SUM(D60:D61)</f>
        <v>0</v>
      </c>
      <c r="E62" s="80">
        <f t="shared" ref="E62:F62" si="20">SUM(E60:E61)</f>
        <v>0</v>
      </c>
      <c r="F62" s="80">
        <f t="shared" si="20"/>
        <v>0</v>
      </c>
    </row>
    <row r="63" spans="1:6" s="3" customFormat="1" ht="22.5" customHeight="1">
      <c r="A63" s="132" t="s">
        <v>28</v>
      </c>
      <c r="B63" s="133"/>
      <c r="C63" s="133"/>
      <c r="D63" s="133"/>
      <c r="E63" s="133"/>
      <c r="F63" s="134"/>
    </row>
    <row r="64" spans="1:6" s="3" customFormat="1" ht="35.25" customHeight="1">
      <c r="A64" s="4">
        <v>1</v>
      </c>
      <c r="B64" s="90" t="s">
        <v>54</v>
      </c>
      <c r="C64" s="19">
        <v>1</v>
      </c>
      <c r="D64" s="7"/>
      <c r="E64" s="7"/>
      <c r="F64" s="7">
        <f>D64+E64</f>
        <v>0</v>
      </c>
    </row>
    <row r="65" spans="1:6" s="3" customFormat="1" ht="31.2" customHeight="1">
      <c r="A65" s="81"/>
      <c r="B65" s="9" t="str">
        <f>" Suma dla "&amp; A63</f>
        <v xml:space="preserve"> Suma dla Szkolenia z zakresu cyberbezpieczeństwa</v>
      </c>
      <c r="C65" s="5"/>
      <c r="D65" s="8">
        <f>SUM(D64)</f>
        <v>0</v>
      </c>
      <c r="E65" s="8">
        <f t="shared" ref="E65:F65" si="21">SUM(E64)</f>
        <v>0</v>
      </c>
      <c r="F65" s="8">
        <f t="shared" si="21"/>
        <v>0</v>
      </c>
    </row>
    <row r="66" spans="1:6" s="3" customFormat="1" ht="22.5" customHeight="1">
      <c r="A66" s="135" t="s">
        <v>30</v>
      </c>
      <c r="B66" s="136"/>
      <c r="C66" s="136"/>
      <c r="D66" s="136"/>
      <c r="E66" s="136"/>
      <c r="F66" s="137"/>
    </row>
    <row r="67" spans="1:6" s="3" customFormat="1" ht="22.5" customHeight="1">
      <c r="A67" s="4">
        <v>1</v>
      </c>
      <c r="B67" s="20" t="s">
        <v>56</v>
      </c>
      <c r="C67" s="19">
        <v>1</v>
      </c>
      <c r="D67" s="7"/>
      <c r="E67" s="7"/>
      <c r="F67" s="7">
        <f>D67+E67</f>
        <v>0</v>
      </c>
    </row>
    <row r="68" spans="1:6" s="3" customFormat="1" ht="31.2" customHeight="1">
      <c r="A68" s="82"/>
      <c r="B68" s="83" t="str">
        <f>" Suma dla "&amp; A66</f>
        <v xml:space="preserve"> Suma dla Wsparcie serwisowe laboratoryjnego systemu informatycznego LIS</v>
      </c>
      <c r="C68" s="84"/>
      <c r="D68" s="85">
        <f>SUM(D67)</f>
        <v>0</v>
      </c>
      <c r="E68" s="85">
        <f t="shared" ref="E68:F68" si="22">SUM(E67)</f>
        <v>0</v>
      </c>
      <c r="F68" s="85">
        <f t="shared" si="22"/>
        <v>0</v>
      </c>
    </row>
    <row r="69" spans="1:6" s="3" customFormat="1" ht="22.5" customHeight="1">
      <c r="A69" s="138" t="s">
        <v>31</v>
      </c>
      <c r="B69" s="139"/>
      <c r="C69" s="139"/>
      <c r="D69" s="139"/>
      <c r="E69" s="139"/>
      <c r="F69" s="140"/>
    </row>
    <row r="70" spans="1:6" s="3" customFormat="1" ht="54" customHeight="1">
      <c r="A70" s="4">
        <v>1</v>
      </c>
      <c r="B70" s="90" t="s">
        <v>57</v>
      </c>
      <c r="C70" s="19">
        <v>1</v>
      </c>
      <c r="D70" s="7"/>
      <c r="E70" s="7"/>
      <c r="F70" s="7">
        <f>D70+E70</f>
        <v>0</v>
      </c>
    </row>
    <row r="71" spans="1:6" s="3" customFormat="1" ht="34.5" customHeight="1">
      <c r="A71" s="4">
        <f>1+A70</f>
        <v>2</v>
      </c>
      <c r="B71" s="90" t="s">
        <v>58</v>
      </c>
      <c r="C71" s="19">
        <v>1</v>
      </c>
      <c r="D71" s="7"/>
      <c r="E71" s="7"/>
      <c r="F71" s="7">
        <f t="shared" ref="F71" si="23">D71+E71</f>
        <v>0</v>
      </c>
    </row>
    <row r="72" spans="1:6" s="3" customFormat="1" ht="29.4" customHeight="1">
      <c r="A72" s="86"/>
      <c r="B72" s="87" t="str">
        <f>" Suma dla "&amp; A69</f>
        <v xml:space="preserve"> Suma dla Rozbudowa systemu backupowego</v>
      </c>
      <c r="C72" s="88"/>
      <c r="D72" s="89">
        <f>SUM(D70:D71)</f>
        <v>0</v>
      </c>
      <c r="E72" s="89">
        <f t="shared" ref="E72:F72" si="24">SUM(E70:E71)</f>
        <v>0</v>
      </c>
      <c r="F72" s="89">
        <f t="shared" si="24"/>
        <v>0</v>
      </c>
    </row>
    <row r="73" spans="1:6" s="3" customFormat="1" ht="22.5" customHeight="1">
      <c r="A73" s="111" t="s">
        <v>29</v>
      </c>
      <c r="B73" s="112"/>
      <c r="C73" s="112"/>
      <c r="D73" s="112"/>
      <c r="E73" s="112"/>
      <c r="F73" s="113"/>
    </row>
    <row r="74" spans="1:6" s="3" customFormat="1" ht="22.5" customHeight="1">
      <c r="A74" s="4">
        <v>1</v>
      </c>
      <c r="B74" s="20" t="s">
        <v>55</v>
      </c>
      <c r="C74" s="19">
        <v>1</v>
      </c>
      <c r="D74" s="7"/>
      <c r="E74" s="7"/>
      <c r="F74" s="7">
        <f>D74+E74</f>
        <v>0</v>
      </c>
    </row>
    <row r="75" spans="1:6" s="3" customFormat="1" ht="29.4" customHeight="1">
      <c r="A75" s="33"/>
      <c r="B75" s="34" t="str">
        <f>" Suma dla "&amp; A73</f>
        <v xml:space="preserve"> Suma dla Audyt końcowy</v>
      </c>
      <c r="C75" s="35"/>
      <c r="D75" s="36">
        <f>SUM(D74)</f>
        <v>0</v>
      </c>
      <c r="E75" s="36">
        <f t="shared" ref="E75:F75" si="25">SUM(E74)</f>
        <v>0</v>
      </c>
      <c r="F75" s="36">
        <f t="shared" si="25"/>
        <v>0</v>
      </c>
    </row>
    <row r="76" spans="1:6" s="16" customFormat="1" ht="40.35" customHeight="1" thickBot="1">
      <c r="A76" s="13"/>
      <c r="B76" s="14" t="s">
        <v>4</v>
      </c>
      <c r="C76" s="13"/>
      <c r="D76" s="15">
        <f>D11+D14+D18+D21+D24+D29+D32+D37+D42+D46+D49+D52+D55+D58+D62+D65+D68+D72+D75</f>
        <v>0</v>
      </c>
      <c r="E76" s="15">
        <f t="shared" ref="E76:F76" si="26">E11+E14+E18+E21+E24+E29+E32+E37+E42+E46+E49+E52+E55+E58+E62+E65+E68+E72+E75</f>
        <v>0</v>
      </c>
      <c r="F76" s="15">
        <f t="shared" si="26"/>
        <v>0</v>
      </c>
    </row>
    <row r="77" spans="1:6" ht="61.5" customHeight="1" thickBot="1">
      <c r="A77" s="96" t="s">
        <v>10</v>
      </c>
      <c r="B77" s="97"/>
      <c r="C77" s="97"/>
      <c r="D77" s="97"/>
      <c r="E77" s="97"/>
      <c r="F77" s="98"/>
    </row>
    <row r="78" spans="1:6" ht="63.75" customHeight="1" thickBot="1">
      <c r="A78" s="99" t="s">
        <v>9</v>
      </c>
      <c r="B78" s="100"/>
      <c r="C78" s="100" t="s">
        <v>11</v>
      </c>
      <c r="D78" s="100"/>
      <c r="E78" s="100"/>
      <c r="F78" s="101"/>
    </row>
  </sheetData>
  <mergeCells count="28">
    <mergeCell ref="A69:F69"/>
    <mergeCell ref="A47:F47"/>
    <mergeCell ref="A50:F50"/>
    <mergeCell ref="A53:F53"/>
    <mergeCell ref="A56:F56"/>
    <mergeCell ref="A59:F59"/>
    <mergeCell ref="A77:F77"/>
    <mergeCell ref="A78:B78"/>
    <mergeCell ref="C78:F78"/>
    <mergeCell ref="A9:F9"/>
    <mergeCell ref="A15:F15"/>
    <mergeCell ref="A12:F12"/>
    <mergeCell ref="A19:F19"/>
    <mergeCell ref="A22:F22"/>
    <mergeCell ref="A25:F25"/>
    <mergeCell ref="A30:F30"/>
    <mergeCell ref="A33:F33"/>
    <mergeCell ref="A38:F38"/>
    <mergeCell ref="A43:F43"/>
    <mergeCell ref="A63:F63"/>
    <mergeCell ref="A66:F66"/>
    <mergeCell ref="A73:F73"/>
    <mergeCell ref="A7:F7"/>
    <mergeCell ref="A1:F1"/>
    <mergeCell ref="A2:F3"/>
    <mergeCell ref="C4:F4"/>
    <mergeCell ref="C5:F5"/>
    <mergeCell ref="C6:F6"/>
  </mergeCells>
  <pageMargins left="0" right="0" top="0.39370078740157477" bottom="0.39370078740157477" header="0" footer="0"/>
  <pageSetup paperSize="9"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 Projekt</dc:creator>
  <cp:lastModifiedBy>Monika Derwisz</cp:lastModifiedBy>
  <cp:lastPrinted>2022-06-10T10:09:23Z</cp:lastPrinted>
  <dcterms:created xsi:type="dcterms:W3CDTF">2020-10-12T12:24:46Z</dcterms:created>
  <dcterms:modified xsi:type="dcterms:W3CDTF">2025-11-14T13:26:34Z</dcterms:modified>
</cp:coreProperties>
</file>