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95" yWindow="1290" windowWidth="12120" windowHeight="8535" firstSheet="1" activeTab="1"/>
  </bookViews>
  <sheets>
    <sheet name="Pakiet 1" sheetId="6702" state="hidden" r:id="rId1"/>
    <sheet name="formularz cenowy" sheetId="6716" r:id="rId2"/>
    <sheet name="Arkusz1" sheetId="6717" r:id="rId3"/>
  </sheets>
  <definedNames>
    <definedName name="_xlnm.Print_Area" localSheetId="0">'Pakiet 1'!$A$1:$K$49</definedName>
  </definedNames>
  <calcPr calcId="145621"/>
</workbook>
</file>

<file path=xl/calcChain.xml><?xml version="1.0" encoding="utf-8"?>
<calcChain xmlns="http://schemas.openxmlformats.org/spreadsheetml/2006/main">
  <c r="J506" i="6716" l="1"/>
  <c r="I506" i="6716" l="1"/>
  <c r="K506" i="6716"/>
  <c r="K496" i="6716"/>
  <c r="J496" i="6716"/>
  <c r="I496" i="6716"/>
  <c r="I474" i="6716"/>
  <c r="I16" i="6716" l="1"/>
  <c r="I200" i="6716" l="1"/>
  <c r="K200" i="6716" s="1"/>
  <c r="J200" i="6716" s="1"/>
  <c r="I213" i="6716"/>
  <c r="J213" i="6716"/>
  <c r="K213" i="6716"/>
  <c r="K474" i="6716"/>
  <c r="J474" i="6716"/>
  <c r="J16" i="6716"/>
  <c r="K16" i="6716" l="1"/>
  <c r="I465" i="6716" l="1"/>
  <c r="K465" i="6716"/>
  <c r="J465" i="6716"/>
  <c r="I378" i="6716" l="1"/>
  <c r="J168" i="6716"/>
  <c r="J135" i="6716"/>
  <c r="I120" i="6716"/>
  <c r="I82" i="6716"/>
  <c r="I233" i="6716" l="1"/>
  <c r="I394" i="6716"/>
  <c r="I251" i="6716"/>
  <c r="I363" i="6716"/>
  <c r="I265" i="6716"/>
  <c r="I276" i="6716"/>
  <c r="K251" i="6716"/>
  <c r="I294" i="6716"/>
  <c r="I344" i="6716"/>
  <c r="I411" i="6716"/>
  <c r="I424" i="6716"/>
  <c r="I104" i="6716"/>
  <c r="I135" i="6716"/>
  <c r="I151" i="6716"/>
  <c r="I187" i="6716"/>
  <c r="I41" i="6716"/>
  <c r="J151" i="6716"/>
  <c r="K168" i="6716"/>
  <c r="I168" i="6716"/>
  <c r="J187" i="6716"/>
  <c r="I452" i="6716"/>
  <c r="I68" i="6716"/>
  <c r="K135" i="6716"/>
  <c r="K437" i="6716"/>
  <c r="J437" i="6716"/>
  <c r="I326" i="6716"/>
  <c r="K326" i="6716" s="1"/>
  <c r="J326" i="6716" s="1"/>
  <c r="K394" i="6716"/>
  <c r="I437" i="6716"/>
  <c r="J251" i="6716" l="1"/>
  <c r="K233" i="6716"/>
  <c r="J276" i="6716"/>
  <c r="K276" i="6716"/>
  <c r="J233" i="6716"/>
  <c r="J363" i="6716"/>
  <c r="K363" i="6716"/>
  <c r="J294" i="6716"/>
  <c r="K294" i="6716"/>
  <c r="J344" i="6716"/>
  <c r="K344" i="6716"/>
  <c r="J265" i="6716"/>
  <c r="K265" i="6716"/>
  <c r="K187" i="6716"/>
  <c r="K151" i="6716"/>
  <c r="J394" i="6716"/>
  <c r="K378" i="6716"/>
  <c r="J378" i="6716"/>
  <c r="K104" i="6716"/>
  <c r="J104" i="6716"/>
  <c r="K82" i="6716"/>
  <c r="J82" i="6716"/>
  <c r="K68" i="6716"/>
  <c r="J68" i="6716"/>
  <c r="K41" i="6716"/>
  <c r="K452" i="6716"/>
  <c r="J452" i="6716"/>
  <c r="J424" i="6716"/>
  <c r="K424" i="6716"/>
  <c r="K411" i="6716"/>
  <c r="J411" i="6716"/>
  <c r="K120" i="6716"/>
  <c r="J120" i="6716"/>
  <c r="J41" i="6716"/>
  <c r="I14" i="6702" l="1"/>
  <c r="I13" i="6702"/>
  <c r="J13" i="6702" s="1"/>
  <c r="I12" i="6702"/>
  <c r="J12" i="6702" s="1"/>
  <c r="I23" i="6702"/>
  <c r="I22" i="6702"/>
  <c r="J22" i="6702" s="1"/>
  <c r="I33" i="6702"/>
  <c r="J33" i="6702" s="1"/>
  <c r="I32" i="6702"/>
  <c r="I31" i="6702"/>
  <c r="J31" i="6702" s="1"/>
  <c r="I42" i="6702"/>
  <c r="I41" i="6702"/>
  <c r="I40" i="6702"/>
  <c r="J40" i="6702" s="1"/>
  <c r="I43" i="6702" l="1"/>
  <c r="J41" i="6702"/>
  <c r="J32" i="6702"/>
  <c r="K32" i="6702" s="1"/>
  <c r="I34" i="6702"/>
  <c r="I24" i="6702"/>
  <c r="K12" i="6702"/>
  <c r="I15" i="6702"/>
  <c r="K13" i="6702"/>
  <c r="J14" i="6702"/>
  <c r="K14" i="6702" s="1"/>
  <c r="K22" i="6702"/>
  <c r="J23" i="6702"/>
  <c r="K23" i="6702" s="1"/>
  <c r="K31" i="6702"/>
  <c r="K33" i="6702"/>
  <c r="K41" i="6702"/>
  <c r="K40" i="6702"/>
  <c r="K43" i="6702" s="1"/>
  <c r="J42" i="6702"/>
  <c r="K42" i="6702" s="1"/>
  <c r="J43" i="6702" l="1"/>
  <c r="J34" i="6702"/>
  <c r="I46" i="6702"/>
  <c r="K34" i="6702"/>
  <c r="K24" i="6702"/>
  <c r="K46" i="6702" s="1"/>
  <c r="J24" i="6702"/>
  <c r="J15" i="6702"/>
  <c r="K15" i="6702"/>
</calcChain>
</file>

<file path=xl/sharedStrings.xml><?xml version="1.0" encoding="utf-8"?>
<sst xmlns="http://schemas.openxmlformats.org/spreadsheetml/2006/main" count="1521" uniqueCount="434">
  <si>
    <t>Przedmiot zamówienia</t>
  </si>
  <si>
    <t>J. m.</t>
  </si>
  <si>
    <t>Wartość zamówienia brutto</t>
  </si>
  <si>
    <t>1.</t>
  </si>
  <si>
    <t>2.</t>
  </si>
  <si>
    <t>3.</t>
  </si>
  <si>
    <t>VAT</t>
  </si>
  <si>
    <t>Wartość zamówienia netto</t>
  </si>
  <si>
    <t>Wartość VAT</t>
  </si>
  <si>
    <t>RAZEM WARTOŚĆ ZADANIA</t>
  </si>
  <si>
    <t>szt.</t>
  </si>
  <si>
    <t>Wielkość opakowania</t>
  </si>
  <si>
    <t xml:space="preserve">Cena jednostkowa netto </t>
  </si>
  <si>
    <t>Wielkość 2 letniego  zamówienia</t>
  </si>
  <si>
    <t>lp</t>
  </si>
  <si>
    <t>Nazwa handlowa producenta, kraj / numer katalogowy</t>
  </si>
  <si>
    <t>4.</t>
  </si>
  <si>
    <t>5.</t>
  </si>
  <si>
    <t>6.</t>
  </si>
  <si>
    <t>7.</t>
  </si>
  <si>
    <t xml:space="preserve"> </t>
  </si>
  <si>
    <t>rolka</t>
  </si>
  <si>
    <t>opis w języku polskim</t>
  </si>
  <si>
    <t>zgodne z normą referencyjną potwierdzoną certyfikatem niezależnej jednostki notyfikowanej</t>
  </si>
  <si>
    <t>opatrzone znakiem CE</t>
  </si>
  <si>
    <t>zestaw.</t>
  </si>
  <si>
    <t>o zdecydowanej zmianie zabarwienia po sterylizacji</t>
  </si>
  <si>
    <t>28 cm x 20-28 cm</t>
  </si>
  <si>
    <t>40-42 cm x 27-30 cm</t>
  </si>
  <si>
    <t>45 cm x 50-55 cm</t>
  </si>
  <si>
    <t xml:space="preserve">Wieloparametrowy wskaźnik chemiczny klasy 4  do pary wodnej, o liniowym ułożeniu substancji wskaźnikowej, do zastosowania we wszystkich rodzajach pakietów bez konieczności umieszczania go w dodatkowym opakowaniu papierowo-foliowym chroniącym przed zabrudzeniem pakiety bieliźniane. </t>
  </si>
  <si>
    <t>taśma samoprzylepna z indykatorem/wskaźnikiem  do sterylizacji parą wodną,  o wymiarach: 24 mm x 55 m, z możliwością pisania bezpośrednio na taśmie,</t>
  </si>
  <si>
    <t>opakowanie posiadające możliwość zastosowania technik aseptycznego otwarcia</t>
  </si>
  <si>
    <t>Zaoferowanie produkt nie spełniającego w/w kryteriów będzie skutkowało odrzuceniem oferty w tym zadaniu</t>
  </si>
  <si>
    <t>opis w języku polskim, oznaczone CE</t>
  </si>
  <si>
    <t>opakowane jednostkowe =  1 sztuka</t>
  </si>
  <si>
    <t>grubość 0,025mm</t>
  </si>
  <si>
    <t xml:space="preserve">spełniajace wymagania dotyczące finalnie sterylizowanych wyrobow medycznych wg. normy PN-EN  556-1 /potwierdzona dokumentem dostarczanym na wezwanie Zamawiającego na dowolnym etapie procedury przetargowej/ </t>
  </si>
  <si>
    <t>Wielkość 2 letniego  zamówienia /sztuk</t>
  </si>
  <si>
    <t>Wielkość opakowania   /sztuk</t>
  </si>
  <si>
    <t>Wieloparametrowy wskaźnik chemiczny typu 4  do tlenku etylenu, o liniowym ułożeniu substancji wskaźnikowej,</t>
  </si>
  <si>
    <t>Biologiczny zestaw testowy  o szybkim odczycie do tlenku etylenu, symulujący narzędzie rurowe, zawierający wskaźnik biologiczny . Do każdego pojedyńczego zestawu dołączony jeden wskaźnik stosowany jako kontrola pozytywna wskaźników. Wykrycie aktywności metabolicznej spor/wynik pozytywny po ok 60-120 min. inkubacji.  Wskaźnik biologiczny zapewnia ostateczny odczyt wyniku negatywnego po 4 godzinach inkubacji. . Nakrętka wskaźnika w kolorze zielonym. Na fiolce repozycjonowalna nierwąca się naklejka ze wskaźnikiem chemicznym i miejscem do opisu. Zgodność wskaźnika znajdującego się w zestawie z normą referencyjną potwierdzona certyfikatem niezależnej jednostki notyfikowanej. Wskażniki kompatybilne z posiadanym przez szpital autoczytnikiem firmy 3M,  Kompatybilność wskaźnika z autoczytnikem potwierdzona przez producenta autoczytnika.</t>
  </si>
  <si>
    <t>pakiety testowe typu Bowie-Dick jednokrotnego użytku / z dodatkowym arkuszem wczesnego ostrzegania charakteryzujący się wysoką czułością ,  opakowanie 6 szt.</t>
  </si>
  <si>
    <t>z datą produkcji, datą przydatności, wytwórcą i miejscem wytworzenia umieszczonym na opakowaniu jednostkowym</t>
  </si>
  <si>
    <t>oznaczone znakiem CE</t>
  </si>
  <si>
    <t xml:space="preserve">papier do drukarki do sterylizatorów  STERI-VAC   4XL oraz 5XL,  wyprodukowanych  przed rokiem 2000/rekomendowane przez producenta sterylizatorów </t>
  </si>
  <si>
    <t xml:space="preserve">nabój gazowy 100% TLENKU ETYLENU, przeznaczony  do tegop typu sterylizatora [zgodnie z instrukcją użytkowania sterylizatorów STERIVAC], wraz z aktualnym potwierdzającym oświadczeniem producenta sterylizatorów STERIVAC </t>
  </si>
  <si>
    <t>opakowanie z dobrze widoczną datą  sterylizacji, rodzajem sterylizacji i datą przydatności do użytku</t>
  </si>
  <si>
    <t xml:space="preserve">wykonane z poliestru, bez lateksu,  oddychające, rozciągliwe, niepalne, hypoalergiczne, </t>
  </si>
  <si>
    <t>Biologiczny zestaw testowy o szybkim odczycie do pary wodnej, symulujący pakiet porowaty, zawierający wskaźnik biologiczny i kartę ze wskaźnikeim chemicznym do opisu cyklu. Do każdego pojedyńczego zestawu dołączony jeden wskaźnik stosowany jako kontrola pozytywna wskaźników.  Wykrycie aktywności metabolicznej spor/wynik pozytywny po ok 30-60 min. inkubacji. Wynik inkubacji widoczny na wyświetlaczy LCD za pomocą znaku "+" lub "-" oraz sygnału dźwiękowego w przypadku pozytywnego wyniku. Na fiolce repozycjonowalna nierwąca się naklejka ze wskaźnikiem chemicznym i miejscem do opisu.  Zgodność wskaźnika znajdującego się w zestawie z normą referencyjną potwierdzona certyfikatem niezależnej jednostki notyfikowanej. Wskażniki kompatybilne z posiadanym przez szpital autoczytnikiem firmy 3M,  Kompatybilność wskaźnika z autoczytnikem potwierdzona przez producenta autoczytnika.</t>
  </si>
  <si>
    <t>WYKONAWCA</t>
  </si>
  <si>
    <t xml:space="preserve">      </t>
  </si>
  <si>
    <t>ZAMAWIAJĄCY</t>
  </si>
  <si>
    <t>2040 STERI DRAPE II 38 x 41 cm (28 x 41cm)/3M/USA</t>
  </si>
  <si>
    <t>2045 STERI DRAPE II 60 x 45 cm (50 x 45cm)/3M/USA</t>
  </si>
  <si>
    <t>2037 STERI DRAPE II 38 x 25 cm (28 x 25cm)/3M/USA</t>
  </si>
  <si>
    <t>1 op. = 10 szt.</t>
  </si>
  <si>
    <t>1216A papier do drukarki do sterylizatorów STERI-VAC 4XL oraz 5XL, (sprzed roku 2000)/3M/USA</t>
  </si>
  <si>
    <t>4-100 STERI GAS 100g/3M/USA</t>
  </si>
  <si>
    <t>1 op. = 2 szt.</t>
  </si>
  <si>
    <t>1 op. = 12 szt.</t>
  </si>
  <si>
    <t>1296 ATTEST RAPID READOUT para wodna - zestaw testowy /3M/USA</t>
  </si>
  <si>
    <t>1298 ATTEST RAPID READOUT tlenek etylenu - zestaw testowy /3M/USA</t>
  </si>
  <si>
    <t>00135LF COMPLY BOWIE DICK zestaw testowy z arkuszem wczesnego ostrzegania /3M/USA</t>
  </si>
  <si>
    <t>1 op. = 25 szt.: biologiczny zestaw testowy (1296) składa się z: zestawu testowego zawierającego 1 szt. wskaźnika 1292E + 1 szt. dodatkowego wskaźnika biologicznego 1292E</t>
  </si>
  <si>
    <t>1 op. = 25 szt.: biologiczny zestaw testowy (1298) składa się z: zestawu testowego zawierającego 1 szt. wskaźnika 1294 + 1 szt. dodatkowego wskaźnika biologicznego 1294</t>
  </si>
  <si>
    <t>1 op. = 6 szt.</t>
  </si>
  <si>
    <t>1251 COMPLY wskaźnik chemiczny do tlenku etylenu klasa IV/3M/USA</t>
  </si>
  <si>
    <t>1250 COMPLY wskaźnik chemiczny do pary wodnej klasa IV/3M/USA</t>
  </si>
  <si>
    <t>1322-24MM COMPLY Taśma wskaźnikowa para wodna 55mx2,4cm 3M/USA</t>
  </si>
  <si>
    <t>1 op. = 240 szt. z możliwością podziału na 480 szt.</t>
  </si>
  <si>
    <t>1 op. = 1 szt.</t>
  </si>
  <si>
    <t>ZADANIE NR 1 - STERYLNE FOLIE CHIRURGICZNEKLASY IIa -  DO ŚREDNICH I DŁUGICH ZABIEGÓW</t>
  </si>
  <si>
    <t>ZADANIE 2 -  NABOJE DO STERYLIZACJI TLENKIEM ETYLENU I PAPIER DO DRUKARKI STERIVAC-a 4XL i 5XL</t>
  </si>
  <si>
    <t>ZADANIE NR 3- TEST BIOLOGICZNY  DO KONTROLI WSADU - STERYLIZACJI W PARZE WODNEJ I TLENKU ETYLENU</t>
  </si>
  <si>
    <t xml:space="preserve">ZADANIE NR 4 -  WIELOPARAMETROWE WSKAŹNIKI CHEMICZNE DO KONTROLI STERYLIZACJI W PARZE WODNEJ I TLENKIEM ETYLENU </t>
  </si>
  <si>
    <t xml:space="preserve">8 warstwowe, </t>
  </si>
  <si>
    <t xml:space="preserve">ze 100% bawełny </t>
  </si>
  <si>
    <t>17-to nitkowe</t>
  </si>
  <si>
    <t>bielone metodą bezchlorową</t>
  </si>
  <si>
    <t>pozbawione luźnych włókien na powierzchni kompresu/podwyższone bezpieczeństwo użytkowania</t>
  </si>
  <si>
    <t>zabezpieczone w sposób uniemożliwiający wyprucie luźnej nitki kompresu.</t>
  </si>
  <si>
    <t>sterylizowane parą wodną pod ciśnieniem</t>
  </si>
  <si>
    <t>8.</t>
  </si>
  <si>
    <t>9.</t>
  </si>
  <si>
    <t>10.</t>
  </si>
  <si>
    <t>zapewniają dużą zdolność wchłaniania wilgoci i płynów.</t>
  </si>
  <si>
    <t>11.</t>
  </si>
  <si>
    <t>opakowanie  ze wskaźnikiem sterylizacji,  dobrze widoczną datą  sterylizacji, rodzajem sterylizacji i datą przydatności do użytku</t>
  </si>
  <si>
    <t>12.</t>
  </si>
  <si>
    <t xml:space="preserve">spełniajace wymagania dotyczące finalnie sterylizowanych wyrobow medycznych wg. normy PN-EN 556-1 /potwierdzona dokumentem - dostarczanym na wezwanie Zamawiającego na dowolnym etapie procedury przetargowej/ </t>
  </si>
  <si>
    <t>kompresy gazowe, pakowane po 5 sztuk,o wymiarach 5 x 5 cm</t>
  </si>
  <si>
    <t>op.</t>
  </si>
  <si>
    <t>kompresy gazowe, pakowane po 5 sztuk, o wymiarach 7,5 x 7,5 cm</t>
  </si>
  <si>
    <t>kompresy gazowe, pakowane po 5 sztuk, o wymiarach 10 x 10 cm</t>
  </si>
  <si>
    <t>opakowanie  posiadające możliwość zastosowania technik aseptycznego otwarcia</t>
  </si>
  <si>
    <t>kompresy gazowe,  pakowane po 20 sztuk, o wymiarach 10  x 10 cm, przewiązane po 10 sztuk materiałem identycznym jak skład pakietu</t>
  </si>
  <si>
    <t>gazowe serwety operacyjne 4 warstwowe, pakowane po 2 sztuki,  o wymiarach 45 x 45 cm, z nitką RTG</t>
  </si>
  <si>
    <t>worki na narządy, 4 warstwowe,  pakowane po 1 sztuce, o wymiarach 40 x 40 cm 50cmx50cm ściągany tasiemką i z nitką RTG</t>
  </si>
  <si>
    <t xml:space="preserve">sterylne tupfery z gazy 17 nitkowej, pakowane  po 5 sztuk, kula 30 x 30 cm  </t>
  </si>
  <si>
    <t xml:space="preserve">sterylne tupfery z gazy , pakowane po 5 sztuk, kula 20  x 20 cm  </t>
  </si>
  <si>
    <t xml:space="preserve">sterylne tupfery z gazy , pakowane po 5 sztuk, kula 15  x 15 cm  </t>
  </si>
  <si>
    <t>opatrunki oczne jałowe dwuwarstwowe,  z wkładem chłonnym, dopasowanwe do oczodołu, pakowane pojedynczo, bez strzępiących się brzegów</t>
  </si>
  <si>
    <t>szt</t>
  </si>
  <si>
    <t>pakowane  po 10 sztuk</t>
  </si>
  <si>
    <t>opis w języku polskim, oznakowane CE</t>
  </si>
  <si>
    <t xml:space="preserve"> opakowanie papier-folia lub inne odporne na uszkodzenia, z dobrze widoczną datą  przydatności do użytku</t>
  </si>
  <si>
    <t>Pieluchomajtki dziecięce:</t>
  </si>
  <si>
    <t>a)</t>
  </si>
  <si>
    <t>wyposażone w mocne rzepy ułatwiające właściwe umieszczenie pieluszki na ciele dziecka oraz zatrzymujące  zawartość pieluszki na miejscu.</t>
  </si>
  <si>
    <t>b)</t>
  </si>
  <si>
    <t>chroniące skórę przed otarciem</t>
  </si>
  <si>
    <t>c)</t>
  </si>
  <si>
    <t>z kolorową taśmą frontową ułatwiającą prawidłowe zapięcie pieluszki</t>
  </si>
  <si>
    <t>Pieluchomajtki dla dorosłych:</t>
  </si>
  <si>
    <t>oddychające na całej powierzchni/wykonane w całości z warstw przepuszczających powietrze</t>
  </si>
  <si>
    <t>z zewnetrzną warstwą zatrzymującą ciecz, ale przepuszczającą powietrze (obniżającą wilgotność i temperaturę podczas użytkowania)</t>
  </si>
  <si>
    <t>z poodwójnym system dopasowania/elastyczny ściągacz taliowy w przedniej i tylnej części pielucho majtek,</t>
  </si>
  <si>
    <t>d)</t>
  </si>
  <si>
    <t>z dwiema parami elastycznych przylepcorzepów, umożliwiających zapinanie  i odpinanie pieluchomajtek bez ryzyka rozerwania warstwy zewnętrznej.</t>
  </si>
  <si>
    <t>e)</t>
  </si>
  <si>
    <t>z podwójnym indykatorem wilgotności, informującym o konieczności zmiany wyrobu</t>
  </si>
  <si>
    <t>f)</t>
  </si>
  <si>
    <t>bez lateksu</t>
  </si>
  <si>
    <t>posiadający oznaczenie CE</t>
  </si>
  <si>
    <t>sterylizowane parą wodną pod ciśnieniem lub radiologicznie</t>
  </si>
  <si>
    <t xml:space="preserve"> opakowanie posiadające możliwość zastosowania technik aseptycznego otwarcia</t>
  </si>
  <si>
    <t xml:space="preserve">opakowanie  blister lub papier-folia z dobrze widoczną datą sterylizacji, rodzajem sterylizacji datą przydatności do użytku </t>
  </si>
  <si>
    <t xml:space="preserve">spełniajace wzmagania dotyczące finalnie sterylizowanych wyrobow medycznych wg. normy PN-EN 556-1/potwierdzona dokumentem -   dostarczanym na wezwanie Zamawiającego na dowolnym etapie procedury przetargowej/ </t>
  </si>
  <si>
    <t>wyrób medyczny</t>
  </si>
  <si>
    <t>100 szt.</t>
  </si>
  <si>
    <t>materiały spełniające wymagania dyrektywy wyrobów medycznych</t>
  </si>
  <si>
    <t xml:space="preserve">posiadający certyfikat CE </t>
  </si>
  <si>
    <t>gaza bawełniana niesterylna 13 nitkowa o wymiarach                      90/100-200</t>
  </si>
  <si>
    <t>m</t>
  </si>
  <si>
    <t>100m</t>
  </si>
  <si>
    <t>Wymagania</t>
  </si>
  <si>
    <t>myjka w formie rękawicy</t>
  </si>
  <si>
    <t>o wymiarach 24,5x16,5 (+/- 0,5cm)</t>
  </si>
  <si>
    <t>posiadające oświadczenie producenta potwierdzające możliwość zastosowania do toalety niemowląt,</t>
  </si>
  <si>
    <t>pakowany indywidualnie</t>
  </si>
  <si>
    <t>z odtrzem wykonanym ze stali nierdzewnej</t>
  </si>
  <si>
    <t>o wymiarach ostrza dł 1,0 x szer. 4,3 x głębokość 0,01 cm</t>
  </si>
  <si>
    <t xml:space="preserve"> z folii PE lub dwuwarstwowego laminatu, do stosowania w obszarze medycznym</t>
  </si>
  <si>
    <t>wkładany przez głowę</t>
  </si>
  <si>
    <t>szt. / op.</t>
  </si>
  <si>
    <t>wyrób medyczny posiadający CE,</t>
  </si>
  <si>
    <t xml:space="preserve">w opakowaniu spełniającym Normę PN-EN ISO 11607-1:2011 oraz 11607-2:2008 </t>
  </si>
  <si>
    <t>13.</t>
  </si>
  <si>
    <t>14.</t>
  </si>
  <si>
    <t>15.</t>
  </si>
  <si>
    <t>czytelna skala w kolorze czarnym, nominalna/nie rozszerzona skala pomiarowa</t>
  </si>
  <si>
    <t>nazwa producenta na strzykawce</t>
  </si>
  <si>
    <t>gumowa część tłoka z podwójnym uszczelnieniem</t>
  </si>
  <si>
    <t>sterylizowana EO</t>
  </si>
  <si>
    <t>strzykawka 10 ml.</t>
  </si>
  <si>
    <t>strzykawka 2 ml.</t>
  </si>
  <si>
    <t>strzykawka 5 ml.</t>
  </si>
  <si>
    <t>strzykawka 20 ml.</t>
  </si>
  <si>
    <t>igła do znieczuleń miejscowych typ Tuohy 18G x 50mm</t>
  </si>
  <si>
    <t>igła do znieczuleń miejscowych typ Tuohy 18G x 90mm</t>
  </si>
  <si>
    <t>igła do znieczuleń miejscowych typ Tuohy 18G x 127mm</t>
  </si>
  <si>
    <t>Igła do termolezji, prosta, końcówka aktywna 10mm, 22G x 98,6mm</t>
  </si>
  <si>
    <t>Opakowanie jednostkowe z dobrze widoczną: serią, rodzajem sterylizacji, datą przydatności do użytku - wydrukowanymi na opakowaniu jednostkowym</t>
  </si>
  <si>
    <t>pakowane: papier/folia na zewnatrz</t>
  </si>
  <si>
    <t>znak CE</t>
  </si>
  <si>
    <t>Szkiełka podstawowe z żółtym polem, szlifowane krawędzie - lakierowane (90st, a'50szt.)</t>
  </si>
  <si>
    <t>Szkiełka nakrywkowe do cytologii 24 x 24(op. a' 100 szt.)</t>
  </si>
  <si>
    <t>opakowanie jednostkowe z dobrze widocznymi:serią,  rodzajem sterylizacji, datą przydatności do użycia - wydrukowanymi na opakowaniu jednostkowym</t>
  </si>
  <si>
    <t>pakowane jednostkowo</t>
  </si>
  <si>
    <t>w opakowaniu spełniającym Normę PN-EN ISO 11607-1:2011  oraz 11607-2:2008 / potwierdzone dokumentem</t>
  </si>
  <si>
    <t>wyrób spełniający wymagania dotyczące finalnie sterylizowanych wyrobów medycznych wg. Normy PN-EN 556 - 1 / potwierdzone dokumentem</t>
  </si>
  <si>
    <t>Kanki do wlewów doodbytniczych dla dorosłych, ze zmrożoną powierzchnią, z kolorowym konektorem oznaczającym średnicę</t>
  </si>
  <si>
    <t xml:space="preserve">Sonda żołądkowa - kolorowym konektorem oznaczającym średnicę, zmrożona powierzchnia zewnętrzna, atraumatyczne zakończenie,  dł. 75 - 80cm, Nr 14, </t>
  </si>
  <si>
    <t xml:space="preserve">Sonda żołądkowa - kolorowym konektorem oznaczającym średnicę, zmrożona powierzchnia zewnętrzna, atraumatyczne zakończenie, dł. 75-80 cm,  Nr 16, </t>
  </si>
  <si>
    <t xml:space="preserve">Sonda żołądkowa - kolorowym konektorem oznaczającym średnicę, zmrożona powierzchnia zewnętrzna, atraumatyczne zakończenie,- dł. 75-80 cm, Nr 18, </t>
  </si>
  <si>
    <t xml:space="preserve">Sonda żołądkowa - kolorowym konektorem oznaczającym średnicę, zmrożona powierzchnia zewnętrzna, atraumatyczne zakończenie, - dł. 75-100 cm, Nr 20, </t>
  </si>
  <si>
    <t>Zgłębnik żołądkowy Ch 32, 34 i 36 z dwoma bocznymi otworami o długości do 1000 mm</t>
  </si>
  <si>
    <t>Sonda do płukania żołądka CH34</t>
  </si>
  <si>
    <t xml:space="preserve">przezroczysta nasadka igły z efektem „powiększającym” ułatwia wizualizację płynu </t>
  </si>
  <si>
    <t>wszystkie pozycje zadania pochodzące od jednego producenta</t>
  </si>
  <si>
    <t>pakowanie jednostkowo, jednorazowego użytku</t>
  </si>
  <si>
    <r>
      <t xml:space="preserve">o grubości </t>
    </r>
    <r>
      <rPr>
        <sz val="9"/>
        <rFont val="Calibri"/>
        <family val="2"/>
        <charset val="238"/>
      </rPr>
      <t>≥</t>
    </r>
    <r>
      <rPr>
        <sz val="9"/>
        <rFont val="Times New Roman"/>
        <family val="1"/>
        <charset val="238"/>
      </rPr>
      <t xml:space="preserve"> 0,5cm,</t>
    </r>
  </si>
  <si>
    <r>
      <t>wykonana z włókniny 100g/m</t>
    </r>
    <r>
      <rPr>
        <sz val="9"/>
        <rFont val="Calibri"/>
        <family val="2"/>
        <charset val="238"/>
      </rPr>
      <t>²</t>
    </r>
  </si>
  <si>
    <t>16.</t>
  </si>
  <si>
    <t>17.</t>
  </si>
  <si>
    <t>18.</t>
  </si>
  <si>
    <t>19.</t>
  </si>
  <si>
    <t>20.</t>
  </si>
  <si>
    <t>21.</t>
  </si>
  <si>
    <t>pakowane po 10-100  sztuk</t>
  </si>
  <si>
    <t>opis w języku polskim, oznakowany CE</t>
  </si>
  <si>
    <t>z wiązaniem/mocowaniem na wysokości tali</t>
  </si>
  <si>
    <t xml:space="preserve">opakowanie odporne na uszkodzenia i wilgoć, z datą produkcji oraz datą przydatności do użytku </t>
  </si>
  <si>
    <t>Przyrządy do drenażu jamy bębenkowej ucha środkowego typ II 1,15mm, przeznaczony do stosowania w przewlekłym wysiękowym zapaleniu ucha środkowego lub w przyadkach krwiaka jamy bębenkowej oraz przy znacznym upośledzeniu drożności trąbki słuchowej celem przeciwdziałania powstawaniu zrostów w obrębie jamy bębenkowej. Wytworzone z politetrafluoroetylenu (PTFE) o białej barwie z nitką wykonaną z przędzy poliamidowej ułatwiająca wyjmowanie. Wyrób jednorazowego użytku, pakowany pojedyńczo.</t>
  </si>
  <si>
    <t xml:space="preserve">wyrób spełniający wymagania dotyczące finalnie sterylizowanych wyrobów medycznych wg. Normy PN-EN 556 - 1 </t>
  </si>
  <si>
    <t>Elektroda do czasowej stymulacji serca 6F  ; z miękkim zagiętym końcem dystalnym; długość całkowita 1250mm, długość robocza 1120mm, rozstaw biegunów 4-10</t>
  </si>
  <si>
    <t>zestaw do wprowadzania i wymiany kateterów oraz elektrod endokawitarnych / introduktor/ skład: koszulka z zastawką 7Fx11cm; prowadnik J.035"x 40cm; rozszerzacz 7F x 18cm; igła prosta 18Gx7cm; kranik trójdrożny</t>
  </si>
  <si>
    <t xml:space="preserve">pakowane podwójnie, </t>
  </si>
  <si>
    <t xml:space="preserve">dodatkowe opakowanie kartonowe zabezpieczające elektrodę  </t>
  </si>
  <si>
    <t>cewniki i dreny pakowane dwuwarstwowo</t>
  </si>
  <si>
    <t xml:space="preserve">w opakowaniu spełniającym Normę PN-EN ISO 11607-1:2011  oraz 11607-2:2008 </t>
  </si>
  <si>
    <t xml:space="preserve"> elektrody sterylizowane  radiacyjnie</t>
  </si>
  <si>
    <t>Wężyk pompy typu XD 8003 Wyposażony w 3 igły przebijające opakowanie z kontrastem. Może pozostać zainstalowany w strzykawce przez 24 godziny. Po zdemontowaniu ze strzykawki wężyk można utylizować. Zawiera filtr cząsteczkowy oraz czujnik ciśnienia umożliwiający kontrolę natężenia przepływu i objętości. Wężyk pompy, kompatybilny ze strzykawką automatyczną firmy Ulrich CT Motion XD 8000</t>
  </si>
  <si>
    <t>wyrób medyczny oznaczony CE</t>
  </si>
  <si>
    <t>wyrób spełniający wymagania dotyczące finalnie sterylizowanych wyrobów medycznych wg. Normy PN-EN 556-1 potwierdzone dokumentem</t>
  </si>
  <si>
    <t>Sterylny zestaw osłony na głowicę USG wraz z żelem.
• Osłona na głowicę USG w rozmiarze 13 x 61 cm
• Żel sterylny do USG 
• Dwa rodzaje dwupunktowych mocowań osłony do głowicy
• Sterylna serweta 40 x 40 cm</t>
  </si>
  <si>
    <t>wyrób medyczny ze zankiem CE</t>
  </si>
  <si>
    <t>wyrób spełniający wymagania dotyczące finalnie sterylizowanych wyrobów medycznych wg. Normy PN-EN 556 2potwierdzone dokumentem</t>
  </si>
  <si>
    <t>wyrób spełniający wymagania dotyczące finalnie sterylizowanych wyrobów medycznych wg. Normy PN-EN 556 - 1  potwierdzone dokumentem</t>
  </si>
  <si>
    <t>Rurka  intubacyjna sterylna z mankietem uszczelniającym rozm. od 4,0-9,5</t>
  </si>
  <si>
    <t>Rurka ustno - gardłowa, sterylna, Nr 4</t>
  </si>
  <si>
    <t>Rurka ustno - gardłowa, sterylna, Nr 5</t>
  </si>
  <si>
    <t>Rurka ustno - gardłowa, sterylna, Nr 3</t>
  </si>
  <si>
    <t>Ocena:</t>
  </si>
  <si>
    <t>rozmiar wymagany w opisie</t>
  </si>
  <si>
    <t>10 pkt</t>
  </si>
  <si>
    <t xml:space="preserve">opakowanie typu blister </t>
  </si>
  <si>
    <t xml:space="preserve">opakowanie papier-folia </t>
  </si>
  <si>
    <t>Dokumentem podlegającym ocenie będą: Certyfikaty, deklaracje zgodności oraz badania potwierdzające oczekiwane parametry, wykonane zgodnie z obowiązującymi normami. Oświadczenia producentów i/lub dystrybutorów nie będą traktowane jako potwierdzenie deklarowanego parametru.</t>
  </si>
  <si>
    <t>Wymagane próbki</t>
  </si>
  <si>
    <t>OCENA</t>
  </si>
  <si>
    <t>1 op.</t>
  </si>
  <si>
    <t>zamieszczony na opakowaniu jednostkowym sposób/kierunek otwarcia</t>
  </si>
  <si>
    <t xml:space="preserve">    punkty </t>
  </si>
  <si>
    <t>3 op.</t>
  </si>
  <si>
    <t>2 op.</t>
  </si>
  <si>
    <t xml:space="preserve">       pkt.</t>
  </si>
  <si>
    <t>rozmiar inny niż wymagany w opisie /dopuszczalne  +/-  5%</t>
  </si>
  <si>
    <t>z częścią izolacyjną  w dolnej części podkładu, pomiedzy wkładem a bibułką.</t>
  </si>
  <si>
    <t>*</t>
  </si>
  <si>
    <t xml:space="preserve">          punkty</t>
  </si>
  <si>
    <t>opakowanie cchroniące wnętrze przed zanieczyszczeniem</t>
  </si>
  <si>
    <t xml:space="preserve"> produkt "oddychający" </t>
  </si>
  <si>
    <t>skuteczne mocowanie / "żepy nie puszczają"" samoczynnie</t>
  </si>
  <si>
    <t xml:space="preserve">4 sztuki </t>
  </si>
  <si>
    <t>opakowanie zbiorcze 100 szt.</t>
  </si>
  <si>
    <t>5 pkt</t>
  </si>
  <si>
    <t xml:space="preserve">sterylizowane parą wodną pod ciśnieniem </t>
  </si>
  <si>
    <t>sterylizowane  radiologicznie</t>
  </si>
  <si>
    <t>5 pkt.</t>
  </si>
  <si>
    <t>10 pkt.</t>
  </si>
  <si>
    <t>3 szt.</t>
  </si>
  <si>
    <t>5 szt.</t>
  </si>
  <si>
    <t>wymiary podane w opisie</t>
  </si>
  <si>
    <t>inne wymiary +/- 10%</t>
  </si>
  <si>
    <t>opakowanie papier-folia</t>
  </si>
  <si>
    <t xml:space="preserve"> wymiary 24,5x16,5</t>
  </si>
  <si>
    <t xml:space="preserve"> wymiary &gt; 24,5x16,6</t>
  </si>
  <si>
    <t>pakowane po 20-50 sztuk</t>
  </si>
  <si>
    <t>2 szt.</t>
  </si>
  <si>
    <t>ostrze opatrzone sztywnym zabezpieczeniem przed skaleczeniem</t>
  </si>
  <si>
    <t xml:space="preserve"> ostrze wykonane ze stali nierdzewnej, pokryte platyną oraz teflonem.</t>
  </si>
  <si>
    <t>opakowanie zbiorcze po 50 sztuk</t>
  </si>
  <si>
    <t>opakowanie zbiorcze 20-100 sztuk</t>
  </si>
  <si>
    <t>z  grzebieniem  zaprojektowanym tak aby utrzymać ostrze w czystości i zapobiec zapychaniu się włosami</t>
  </si>
  <si>
    <t>do golenia na sucho i na mokro</t>
  </si>
  <si>
    <t>z karbowanym uchwytem, do odłamania po użyciu</t>
  </si>
  <si>
    <t>opakowanie pojedyncze oznaczone: znakiem CE, nazwą produktu, nazwą producenta. Datą produkcji, datą przyudatności do użycia, warunkami przechowywania wyrobu</t>
  </si>
  <si>
    <t>opakowanie zbiorcze = 100 szt</t>
  </si>
  <si>
    <t>wiązany z tyłu na troki</t>
  </si>
  <si>
    <t>wykonany z przeźroczystego polietylenmu</t>
  </si>
  <si>
    <t>na opakowaniu jednośtkowym oznaczenie"wyrób jednorazowego użytku" - słownie lub symbolem</t>
  </si>
  <si>
    <t>10 sztuk</t>
  </si>
  <si>
    <t>Igła do punkcji G 22 Gx 1 1/2</t>
  </si>
  <si>
    <t>dodatkowy kołnierz z gwintem do połączeń "zakręcanych"</t>
  </si>
  <si>
    <t xml:space="preserve">igła do cięcia typu Quincke </t>
  </si>
  <si>
    <t>ostrość - łatwość "cięcia"</t>
  </si>
  <si>
    <t>łatwość manipulacji</t>
  </si>
  <si>
    <t>opakowanie typu blister  - miękkie</t>
  </si>
  <si>
    <t>opakowanie typu blister -  sztywne</t>
  </si>
  <si>
    <t xml:space="preserve">na opakowaniu dobra czytelność informacji zawartych w pt. nr 1 wymagań </t>
  </si>
  <si>
    <t>Wszystkie rubryki należy obowiązkowo wypełnić, oferta która będzie zawierała braki w tym względzie, lub w którejkolwiek rubryce będzie zawierała wpis BRAK zostanie odrzucona</t>
  </si>
  <si>
    <t>kolorowy konektor z barwą przypisaną do rozmiaru</t>
  </si>
  <si>
    <t>atraumatyczna końcówka</t>
  </si>
  <si>
    <t>satynowa/zmrożona powierzchnia</t>
  </si>
  <si>
    <t xml:space="preserve">        dotyczy poz. 1</t>
  </si>
  <si>
    <t>zewnętrzne opakowanie papier-folia</t>
  </si>
  <si>
    <t xml:space="preserve">czytelność informacji zawartych w pt. nr 1 wymagań </t>
  </si>
  <si>
    <t xml:space="preserve">        dotyczy poz. 2</t>
  </si>
  <si>
    <t xml:space="preserve">dobra czytelność informacji zawartych w pt. nr 1 wymagań </t>
  </si>
  <si>
    <t xml:space="preserve">       dotyczy poz. 3-6</t>
  </si>
  <si>
    <t xml:space="preserve">        dotyczy poz. 7</t>
  </si>
  <si>
    <t xml:space="preserve">        dotyczy poz. 8</t>
  </si>
  <si>
    <t>Ocena = cena 100%</t>
  </si>
  <si>
    <t>Igła do termolezji, zakrzywiona, końcówka aktywna 10mm, 20G x 142mm</t>
  </si>
  <si>
    <t>1)</t>
  </si>
  <si>
    <t>2)</t>
  </si>
  <si>
    <r>
      <t xml:space="preserve">Golarki medyczne jednorazowe/ do golenia pola operacyjnego , z </t>
    </r>
    <r>
      <rPr>
        <b/>
        <sz val="9"/>
        <rFont val="Times New Roman"/>
        <family val="1"/>
        <charset val="238"/>
      </rPr>
      <t xml:space="preserve">szerokim </t>
    </r>
    <r>
      <rPr>
        <sz val="9"/>
        <rFont val="Times New Roman"/>
        <family val="1"/>
        <charset val="238"/>
      </rPr>
      <t xml:space="preserve">ostrzem,   pakowane w bezpieczne tekturowe opakowanie z ostrzem wykonanym ze stali nierdzewnej, usuwająca owłosienie bez zadraśnięć i podrażnień, łatwość utrzymania w czystości podczas golenia </t>
    </r>
  </si>
  <si>
    <t>sterylny, pojedynczo pakowany</t>
  </si>
  <si>
    <t>gumowa część tłoka / bez lateksu</t>
  </si>
  <si>
    <t xml:space="preserve"> strzykawka wolna od PCV</t>
  </si>
  <si>
    <t xml:space="preserve"> skala w kolorze czarnym</t>
  </si>
  <si>
    <t>strzykawka z blokadą tłoka</t>
  </si>
  <si>
    <t>łatwo wyczuwalne zabezpieczenie, zapobiegające niekontrolowanemu wysunięciu tłoka z komory strzykawki</t>
  </si>
  <si>
    <t xml:space="preserve">wykonana z całości z przeźroczystego polipropylenu </t>
  </si>
  <si>
    <t>opakowanie typu blister</t>
  </si>
  <si>
    <t xml:space="preserve">z nasadką blokującą </t>
  </si>
  <si>
    <t>oznaczona CE</t>
  </si>
  <si>
    <t>sterylizowana radiacyjnie</t>
  </si>
  <si>
    <t>znacznik głębokości 10 mm / w pediatrycznych 5 mm</t>
  </si>
  <si>
    <t>do punktu 1:</t>
  </si>
  <si>
    <t>rączka typu młoteczkowego</t>
  </si>
  <si>
    <t xml:space="preserve">igła znakowana co 1 centymetr. </t>
  </si>
  <si>
    <t>mandryn ostrzony w trzech płaszczyznach,</t>
  </si>
  <si>
    <t>blokada kaniuli ekstrakcyjnej,  znajdująca  się pod  uchwytem</t>
  </si>
  <si>
    <t>igła znakowana co 1 cm</t>
  </si>
  <si>
    <t>Igła do trepanobiopsji szpiku kostnego z kaniulą ekstrakcyjną jako osobny element. Igła bardzo ostra znakowana co 1 - 1,5 cm. Mandryn ostrzony , łączący się z uchwytem kaniuli na zatrzask. Krawędź tnąca z dwoma ząbkami dla łatwej penetracji. Profilowana do dłoni  rączka .W uchwycie kaniuli gniazdo typu luer.  Koreczek zamykający igłę po usunięciu mandrynu. Osobny znakowany wypychacz. Osłona zabezpieczająca ostrze igły. Rozmiar:
8G x 100 mm
8G x 150 mm</t>
  </si>
  <si>
    <t xml:space="preserve">z mankietami opinającymi nadgarstki, </t>
  </si>
  <si>
    <t>mankiety wykonane z materiału wchłaniającego pot</t>
  </si>
  <si>
    <t>pakowane po 10 stuk</t>
  </si>
  <si>
    <t>Igła do trepanobiopsji szpiku z wewnętrzną kaniulą ekstrakcyjną typu „U”. Igła wyposażona w  blokadę kaniuli ekstrakcyjnej. W zestawie  dodatkowy łącznik luer, zatyczka, znakowany próbnik, prowadnik.  Igła znakowana co 1- 1,5 cm. Rozmiar:
8G x 100 mm
8G x 150 mm</t>
  </si>
  <si>
    <t>UWAGA - dotyczy wszystkich zadań</t>
  </si>
  <si>
    <t>ocena</t>
  </si>
  <si>
    <t>poz. 1 - kompatybilność z urządzeniem</t>
  </si>
  <si>
    <t>3)</t>
  </si>
  <si>
    <t>Dokumenty potwierdzające spełnienie przez wyrób wymagania zawarte w SIWZ należy dostarczyć wraz z ofertą</t>
  </si>
  <si>
    <t>rozmiar wymagany lub większyu niż w opisie</t>
  </si>
  <si>
    <t>rozmiar mniejszy  niż wymagany w opisie /dopuszczalne  - 10%</t>
  </si>
  <si>
    <t>pakowane pojedynczo (po 1 sztuce) -  opakowanie pojedyncze oznaczone: znakiem CE, nazwą produktu, nazwą producenta, datą produkcji, datą przyudatności do użycia, warunkami przechowywania wyrobu</t>
  </si>
  <si>
    <t>1 szt.</t>
  </si>
  <si>
    <t xml:space="preserve">wyrób spełniający wymagania dotyczące finalnie sterylizowanych wyrobów medycznych wg. Normy PN-EN 556 - 1 lub dopuszczony do stosowania na terenie  Rzeczpospolitej Polskiej oraz spełnia wymagania zasadnicze ustawy z dnia 20 maja 2010 r. o wyrobach medycznych ( Dz. U. z 2010r. Nr 107 poz. 679, ze zm.)  </t>
  </si>
  <si>
    <t>Jednorazowy fartuch higieniczny - uniwersalny o gramanturze minimum 30g.</t>
  </si>
  <si>
    <t>gramantura minimum 30g.</t>
  </si>
  <si>
    <t>gramantura &gt;30g.</t>
  </si>
  <si>
    <t>zielone lub niebieskie</t>
  </si>
  <si>
    <t>wykonane z SMS/SMMS</t>
  </si>
  <si>
    <t>opakowanie zbiorcze 10 szt.</t>
  </si>
  <si>
    <t>rozmiar L = 115 x 140 cm</t>
  </si>
  <si>
    <t xml:space="preserve">wykonane z włókniny polipropylenowej </t>
  </si>
  <si>
    <r>
      <t>gramantura minimum 30g/m</t>
    </r>
    <r>
      <rPr>
        <vertAlign val="superscript"/>
        <sz val="9"/>
        <rFont val="Times New Roman"/>
        <family val="1"/>
        <charset val="238"/>
      </rPr>
      <t>2</t>
    </r>
  </si>
  <si>
    <r>
      <t>gramantura &gt;30g/m</t>
    </r>
    <r>
      <rPr>
        <vertAlign val="superscript"/>
        <sz val="9"/>
        <rFont val="Times New Roman"/>
        <family val="1"/>
        <charset val="238"/>
      </rPr>
      <t>2</t>
    </r>
  </si>
  <si>
    <t>baz właściwości alergicznych</t>
  </si>
  <si>
    <t>wyrób przeznaczony do stosowania w szpitalach/wyrób medyczny</t>
  </si>
  <si>
    <t>możliwe aseptyczne otwarcie</t>
  </si>
  <si>
    <t>opakowanie typu twaredy  blister</t>
  </si>
  <si>
    <t>20 pkt</t>
  </si>
  <si>
    <t>opakowanie typu mięki blister</t>
  </si>
  <si>
    <t>poz. 2 - łatwe montowanie</t>
  </si>
  <si>
    <t>łatwe w nakładaniu i używaniu</t>
  </si>
  <si>
    <t>nie daje uczucia dyskomfortu</t>
  </si>
  <si>
    <t>nie dające reakcji alergicznych</t>
  </si>
  <si>
    <t>z miękkiego materiału</t>
  </si>
  <si>
    <t>kolor przypisany do rozmiaru</t>
  </si>
  <si>
    <t>każda rurka oznaczona numerem</t>
  </si>
  <si>
    <t xml:space="preserve">10 cm x 20 cm  /po rozł 40 x 60 cm                                     </t>
  </si>
  <si>
    <t>457800 / 4578</t>
  </si>
  <si>
    <t>wyrób medyczny, oznaczony znakiem CE,</t>
  </si>
  <si>
    <t>Ocena: Cena 100%</t>
  </si>
  <si>
    <t>do punktu 2:</t>
  </si>
  <si>
    <t>Cena = 100%</t>
  </si>
  <si>
    <t>Folia z politetrafluoroetylenu (PTFE) stosowana w otochirurgii w przypadku ubytku błony śluzowej na promontorium, w miejscach pozbawionych mucoperiosteum na większych powierzchniach struktur ucha środkowego lub w przypadku całkowitego braku wyściółki ucha. Możliwość stosowania w operacjach przegrody nosa i rekonstrukcji struktur chrzęstno-kostnych. Wykonana z politetrafluoroetylenu, odpornego na działanie temperatur i środowiska. Materiał obojętny fizjologicznie, nie powodujący odczynów alergicznych i toksycznych. Rozmiar 40mm x 40mm  x 0,5</t>
  </si>
  <si>
    <t xml:space="preserve"> prześcieradło włókninowe jednorazowe 200 x 210 cm                             </t>
  </si>
  <si>
    <t>5 op.</t>
  </si>
  <si>
    <t>Pieluchomajtki dla dzieci od 3-6kg z włókniny Premium Dry dzięki swej budowie umożliwiauącej wchłanianie moczu i wolnych stolców,zapewniającymi stały dostęp powietrza do delikatnej skóry dziecka, z ekstraktem skutecznie usuwającym nieprzyjemny zapach, wykazującym działanie przeciwzapalne. opakowanie min. 64 sztuki</t>
  </si>
  <si>
    <t>pakowane po &lt; 20 szt.</t>
  </si>
  <si>
    <t>pakowane po &gt; lub =  20 szt.</t>
  </si>
  <si>
    <t>Myjka jednorazowa do mycia pacjentów, nasączone substancją, myjącą a'20 - 30szt. w opakowaniu (w wielkości zamówienia podano  ilość zamawianych opakowań zawierających 20 sztuk myjek)</t>
  </si>
  <si>
    <r>
      <t xml:space="preserve">Niesterylny fartuch foliowy przedni pakowany </t>
    </r>
    <r>
      <rPr>
        <b/>
        <u/>
        <sz val="9"/>
        <rFont val="Times New Roman"/>
        <family val="1"/>
        <charset val="238"/>
      </rPr>
      <t>pojedyńczo</t>
    </r>
    <r>
      <rPr>
        <sz val="9"/>
        <rFont val="Times New Roman"/>
        <family val="1"/>
        <charset val="238"/>
      </rPr>
      <t xml:space="preserve"> w opakowaniu zbiorczym a' 100 sztuk</t>
    </r>
  </si>
  <si>
    <t>opakowanie zbiorcze po 100 sztuk</t>
  </si>
  <si>
    <t xml:space="preserve">pakowane   podwójnie / papier/folia - na zewnątrz </t>
  </si>
  <si>
    <t>Jednorzowy przetwornik do krwawego pomiaru ciśnienia Philips /  nr kat. 989803179771 lub zamiennik. Dł. lini 152 cm. (122 + 30cm), podwójny system przepłukiwania (3ml/h)</t>
  </si>
  <si>
    <t xml:space="preserve">ZADANIE NR 2 - JEDNORAZOWE JAŁOWE KOMPRESY  GAZOWE -  STERYLNE klasy II A, REGUŁA VII, </t>
  </si>
  <si>
    <t xml:space="preserve">ZADANIE NR 3- JEDNORAZOWE MATERIAŁY OPATRUNKOWE  GAZOWE -  STERYLNE klasy II A, REGUŁA VII, </t>
  </si>
  <si>
    <t>ZADANIE NR 4 -  NIEJAŁOWE PODKŁADY GINEKOLOGICZNE Z WKŁADEM CHŁONNYM Z CELULOZY</t>
  </si>
  <si>
    <t>ZADANIE NR 5-  Pieluchomajtki</t>
  </si>
  <si>
    <t xml:space="preserve">ZADANIE NR 6 -  STERYLNE KOMPRESY Z WŁÓKNINY , 4 WRASTWOWE / DO CHIRURGICZNEGO OSUSZANIA RĄK </t>
  </si>
  <si>
    <t>ZADANIE NR 7- JEDNORAZOWE MATERIAŁY OPATRUNKOWE  GAZOWE -  GAZA NIESTERYLNA</t>
  </si>
  <si>
    <t>Zadanie 8-  Jednorazowe myjki do toalety pacjentów</t>
  </si>
  <si>
    <t>Zadanie 9-  Golarka medyczna</t>
  </si>
  <si>
    <t>ZADANIE NR 10 -  NIESTERYLNE FOLIOWE FARTUCHY PRZEDNIE</t>
  </si>
  <si>
    <t>Zadanie nr 13 -  Strzykawki trzyczęściowe Luer Lock</t>
  </si>
  <si>
    <t>Zadanie nr 14-   igły do znieczuleń - standard</t>
  </si>
  <si>
    <t>Zadanie nr 15 -  Igła do termolezji</t>
  </si>
  <si>
    <t>Zadanie nr 16 -  Szkiełka laboratoryjne</t>
  </si>
  <si>
    <t xml:space="preserve">Zadanie nr 17 -  Sterylny, jednorazowy sprzęt stosowany w układzie pokarmowym </t>
  </si>
  <si>
    <t>Zadanie nr 18 -  Sterylne, jednorazowe igły do punkcji lędźwiowych/znieczuleń</t>
  </si>
  <si>
    <t>Zadanie nr 19 -  Igła do trepanobiopsji szpiku kostnego z elementem wycinającym zewnętrznym i wewnętrznym.</t>
  </si>
  <si>
    <t xml:space="preserve">ZADANIE NR 20-  JEDNORAZOWY FARTUCH HIGIENICZNY WŁÓKNINOWY NIESTERYLNE, Z BAWEŁNIANYMI MANKIETAMI, </t>
  </si>
  <si>
    <r>
      <t>ZADANIE 21 - Prześcieradło podkład włókninowy 30 g/m</t>
    </r>
    <r>
      <rPr>
        <b/>
        <u/>
        <vertAlign val="superscript"/>
        <sz val="9"/>
        <rFont val="Times New Roman"/>
        <family val="1"/>
        <charset val="238"/>
      </rPr>
      <t>2</t>
    </r>
  </si>
  <si>
    <t>ZADANIE 22 - Jednorazowy sprzęt stosowany w laryngologii</t>
  </si>
  <si>
    <t xml:space="preserve">ZADANIE 23 - Elektroda EKG do czasowej stymulacji serca </t>
  </si>
  <si>
    <t>ZADANIE 24 - Akcesoria do automatycznej strzykawi firmy Urlih CT Motion XD 8000</t>
  </si>
  <si>
    <t>ZADANIE 25 - Osłona na głowicę USG</t>
  </si>
  <si>
    <t>ZADANIE 26 - Jednorazowe, sterylne rurki intubacyjne i ustno-gardłowe</t>
  </si>
  <si>
    <t>ZADANIE 27 - Przetwornik j.uż. do pomiaru ciśnienia Philips</t>
  </si>
  <si>
    <t>pakowane w ilości 1 sztuka</t>
  </si>
  <si>
    <t xml:space="preserve"> opis w języku polskim, oznaczone  CE</t>
  </si>
  <si>
    <t xml:space="preserve">opakowanie  z dobrze widoczną datą sterylizacji, rodzajem sterylizacji datą przydatności do użytku </t>
  </si>
  <si>
    <t>spełniajace wzmagania dotyczące finalnie sterylizowanych wyrobow medycznych wg. normy PN-EN 556-1/potwierdzona dokumentem/ dostarczonym na każde wezwanie Zamawiającego</t>
  </si>
  <si>
    <t>Pokrowce na kamere 18 x 246  (+/- 3cm)</t>
  </si>
  <si>
    <t>opakowanie blister</t>
  </si>
  <si>
    <t>proste i stabilne mocowanie</t>
  </si>
  <si>
    <t>kompatybilne z urządzeniem</t>
  </si>
  <si>
    <t>szczelność systemu</t>
  </si>
  <si>
    <t>łatwość aplikacji</t>
  </si>
  <si>
    <t>Zestaw do leczenia stanów zapalnych zatok obocznych nosa metodą płukania. W skład zestawu wchodzi: dren, igła punkcyjna i igła iniekcyjna (typu II, wymiary: 0,8 x 20cm, 2,0 x 100cm, 0,8 x 40cm)</t>
  </si>
  <si>
    <t xml:space="preserve"> opakowanie posiadające możliwość zastosowania technik aseptycznego otwarcia - 10 pkt.</t>
  </si>
  <si>
    <t>łatwy w montażu</t>
  </si>
  <si>
    <t>dopasowany do urządzenia</t>
  </si>
  <si>
    <t>Pokrowce na ramię C - sterylny trzyczęściowy zestaw składający się z osłony wzmacniacza, osłony lampy oraz osłony ramienia C. Wykonany z mocnej bezbarwnej folii PE, krawędź obszyta elastyczną gumką, wyposażony w sześć zintegrowanych plastikowych U kształtnych klamr z możliwością regulacji, pozwalających na zabezpieczenie ramienia zgodnie z zasadami aseptyki</t>
  </si>
  <si>
    <t>spełniajace wzmagania dotyczące finalnie sterylizowanych wyrobow medycznych wg. normy PN-EN 556-1/potwierdzona dokumentem / dostarczonym na każde wezwanie Zamawiającego</t>
  </si>
  <si>
    <t>ZADANIE NR 1 -  JAŁOWE POKROWCE NA kamerę z samouszczelniająca się koncówką</t>
  </si>
  <si>
    <t>Zadanie nr 11 -   Jednorazowy zestaw do leczenia zatok nosa</t>
  </si>
  <si>
    <t xml:space="preserve">ZADANIE NR 12 -  JAŁOWE POKROWCE z Foli PE na aparta RTG Supra C </t>
  </si>
  <si>
    <t>ZADANIE 28 - Elektroda Select 4-kanałowa do operacji na tarczycy - kompatybilna z neuromonitorem tarczycy C2 NerveMonitor</t>
  </si>
  <si>
    <t>opakowanie jednostkowe z dobrze widocznymi: serią, rodzajem sterylizacji, datą przydatności do użycia - wydrukowanymi na opakowaniu jednostkowym</t>
  </si>
  <si>
    <t>Elektroda 4- kanłowa typ Select naklejana na rurkę intubacyjną w rozm. 7-9, sterylna, jednorazowego użytku. Konstrukcja umożliwiająca tolerancję obrotu w celu niezawodnego odbierania sygnałów i zapewnienia stabilności sygnałów podczas monitoringu za pomocą automatycznego wyboru kanału programu Select. Opakowanie zbiorcze 10 szt.</t>
  </si>
  <si>
    <t>ZADANIE 29 - Żarówki medyczne</t>
  </si>
  <si>
    <t>Żarówka mikroskopowa 6V 15W typ P8018</t>
  </si>
  <si>
    <t>Żarówka medyczna LWT P1 6V 15W Narva 67241</t>
  </si>
  <si>
    <t>Żarówka (endoskopowa) Xenon 300W 60450</t>
  </si>
  <si>
    <t>Żarówka XBO R 100w/45c typ 60091</t>
  </si>
  <si>
    <t>Żarówka 12V/100W typ 64627</t>
  </si>
  <si>
    <t>Żarówka LWT-P5t 6V 15W Z16 typ 67273</t>
  </si>
  <si>
    <t>Żarówka Z16 6V 15W LWT-P2 typ 67251</t>
  </si>
  <si>
    <t>Żarówka 24V/250W typ 64653</t>
  </si>
  <si>
    <t>Żarówka do mikroskopu 6V 30W typ Philips 5761</t>
  </si>
  <si>
    <t>Żarówka do fototerapii Ohmeda 6600-0262-200</t>
  </si>
  <si>
    <t>Żarówka OSRAM EFR 64620</t>
  </si>
  <si>
    <t>Żarówka OSRAM 64650</t>
  </si>
  <si>
    <t>Żarówka halogenowa JCDR 20W 230V</t>
  </si>
  <si>
    <t>Żarówka 214795 6V/5W Narva/Zeiss</t>
  </si>
  <si>
    <t>Żarówka do lamp szczel. Mikrosk. 12V/30W</t>
  </si>
  <si>
    <t>Żarówka 67241 LWT-P1 6V 15WZ16 Narva</t>
  </si>
  <si>
    <t>ZADANIE 30 - Akcesoria do automatycznej strzykawi firmy Urlih CT Motion XD 8000</t>
  </si>
  <si>
    <t>Wężyk pacjenta typu XD 2035, dł. 150 cm. Wężyk pacjenta ma łączyć wężyk pompy (typ XD 8003) z pacjentem. Należy je wymieniać po każdym pacjencie. Wężyk posiada dwa wbudowane zawory zwrotne. Wężyk pacjenta kompatybilny ze strzykawką automatycznąfirmy Ulrich CT Motion XD 8000</t>
  </si>
  <si>
    <t>Wielkość zamówienia</t>
  </si>
  <si>
    <t xml:space="preserve">Cena jedn. netto </t>
  </si>
  <si>
    <t>Wartość zam. netto</t>
  </si>
  <si>
    <t>Wartość zam. brutto</t>
  </si>
  <si>
    <r>
      <rPr>
        <u/>
        <sz val="9"/>
        <rFont val="Times New Roman"/>
        <family val="1"/>
        <charset val="238"/>
      </rPr>
      <t>9</t>
    </r>
    <r>
      <rPr>
        <sz val="9"/>
        <rFont val="Times New Roman"/>
        <family val="1"/>
        <charset val="238"/>
      </rPr>
      <t>-10x30-</t>
    </r>
    <r>
      <rPr>
        <u/>
        <sz val="9"/>
        <rFont val="Times New Roman"/>
        <family val="1"/>
        <charset val="238"/>
      </rPr>
      <t>34</t>
    </r>
    <r>
      <rPr>
        <sz val="9"/>
        <rFont val="Times New Roman"/>
        <family val="1"/>
        <charset val="238"/>
      </rPr>
      <t>cm z częścią izolacyjną  w dolnej części podkładu, pomiedzy wkładem a bibułką.</t>
    </r>
  </si>
  <si>
    <t>Sonda dwunastnicza - z  obciążnikiem, z kolorowym konektorem oznaczającym średnicę Nr 12, 14, 16, 18,</t>
  </si>
  <si>
    <t>Pieluchomajtki dla osób dorosłych, posiadających osłonki boczne wzdłuż wkładu chłonnego skierowane na zewnątrz w rozmiarze L lub XL opakowanie min. 30 sztuk.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</si>
</sst>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&quot;zł&quot;"/>
  </numFmts>
  <fonts count="3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b/>
      <u/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8"/>
      <name val="Arial CE"/>
      <charset val="238"/>
    </font>
    <font>
      <b/>
      <i/>
      <sz val="8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alibri"/>
      <family val="2"/>
      <charset val="238"/>
    </font>
    <font>
      <b/>
      <i/>
      <sz val="9"/>
      <name val="Times New Roman"/>
      <family val="1"/>
      <charset val="238"/>
    </font>
    <font>
      <sz val="9"/>
      <name val="Arial CE"/>
      <charset val="238"/>
    </font>
    <font>
      <sz val="9"/>
      <color theme="1"/>
      <name val="Times New Roman"/>
      <family val="1"/>
      <charset val="238"/>
    </font>
    <font>
      <u/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color indexed="1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u/>
      <vertAlign val="superscript"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5" fillId="0" borderId="0"/>
    <xf numFmtId="0" fontId="2" fillId="0" borderId="0"/>
    <xf numFmtId="0" fontId="7" fillId="0" borderId="0"/>
    <xf numFmtId="9" fontId="5" fillId="0" borderId="0" applyFont="0" applyFill="0" applyBorder="0" applyAlignment="0" applyProtection="0"/>
    <xf numFmtId="0" fontId="1" fillId="0" borderId="0"/>
    <xf numFmtId="0" fontId="27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9">
    <xf numFmtId="0" fontId="0" fillId="0" borderId="0" xfId="0"/>
    <xf numFmtId="0" fontId="4" fillId="0" borderId="1" xfId="2" applyFont="1" applyFill="1" applyBorder="1" applyAlignment="1">
      <alignment horizontal="center" vertical="center" wrapText="1"/>
    </xf>
    <xf numFmtId="8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1" xfId="2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9" fontId="4" fillId="0" borderId="1" xfId="2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/>
    <xf numFmtId="0" fontId="4" fillId="0" borderId="8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4" fillId="0" borderId="7" xfId="2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10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2" xfId="2" applyNumberFormat="1" applyFont="1" applyFill="1" applyBorder="1" applyAlignment="1">
      <alignment horizontal="center" vertical="center" wrapText="1"/>
    </xf>
    <xf numFmtId="8" fontId="3" fillId="0" borderId="1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8" fontId="14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" xfId="1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8" fontId="14" fillId="0" borderId="0" xfId="0" applyNumberFormat="1" applyFont="1" applyFill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8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Border="1" applyAlignment="1">
      <alignment horizontal="right" vertical="center"/>
    </xf>
    <xf numFmtId="0" fontId="18" fillId="0" borderId="0" xfId="0" applyFont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9" fontId="14" fillId="0" borderId="1" xfId="2" applyNumberFormat="1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164" fontId="16" fillId="0" borderId="10" xfId="2" applyNumberFormat="1" applyFont="1" applyFill="1" applyBorder="1" applyAlignment="1">
      <alignment horizontal="center" vertical="center" wrapText="1"/>
    </xf>
    <xf numFmtId="164" fontId="16" fillId="0" borderId="11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65" fontId="21" fillId="0" borderId="0" xfId="3" applyNumberFormat="1" applyFont="1" applyAlignment="1">
      <alignment horizontal="center" vertical="center"/>
    </xf>
    <xf numFmtId="9" fontId="14" fillId="0" borderId="1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4" fillId="0" borderId="8" xfId="2" applyFont="1" applyBorder="1" applyAlignment="1">
      <alignment horizontal="center" vertical="center" wrapText="1"/>
    </xf>
    <xf numFmtId="165" fontId="21" fillId="0" borderId="1" xfId="3" applyNumberFormat="1" applyFont="1" applyBorder="1" applyAlignment="1">
      <alignment horizontal="center" vertical="center"/>
    </xf>
    <xf numFmtId="0" fontId="14" fillId="3" borderId="8" xfId="2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9" fontId="14" fillId="3" borderId="1" xfId="2" applyNumberFormat="1" applyFont="1" applyFill="1" applyBorder="1" applyAlignment="1">
      <alignment horizontal="center" vertical="center" wrapText="1"/>
    </xf>
    <xf numFmtId="4" fontId="14" fillId="3" borderId="1" xfId="2" applyNumberFormat="1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3" fontId="14" fillId="0" borderId="1" xfId="1" applyNumberFormat="1" applyFont="1" applyFill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1" applyFont="1" applyBorder="1" applyAlignment="1">
      <alignment horizontal="right" vertical="center"/>
    </xf>
    <xf numFmtId="0" fontId="14" fillId="0" borderId="0" xfId="1" applyFont="1" applyFill="1" applyAlignment="1"/>
    <xf numFmtId="2" fontId="14" fillId="0" borderId="0" xfId="1" applyNumberFormat="1" applyFont="1" applyFill="1" applyAlignment="1">
      <alignment vertical="center"/>
    </xf>
    <xf numFmtId="0" fontId="16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17" fillId="4" borderId="0" xfId="0" applyFont="1" applyFill="1" applyAlignment="1"/>
    <xf numFmtId="0" fontId="17" fillId="4" borderId="0" xfId="0" applyFont="1" applyFill="1" applyAlignment="1">
      <alignment vertical="center"/>
    </xf>
    <xf numFmtId="0" fontId="14" fillId="4" borderId="0" xfId="0" applyFont="1" applyFill="1" applyAlignment="1"/>
    <xf numFmtId="0" fontId="14" fillId="4" borderId="0" xfId="1" applyFont="1" applyFill="1" applyAlignment="1">
      <alignment vertical="center"/>
    </xf>
    <xf numFmtId="0" fontId="24" fillId="4" borderId="0" xfId="0" applyFont="1" applyFill="1" applyAlignment="1">
      <alignment vertical="center"/>
    </xf>
    <xf numFmtId="8" fontId="14" fillId="0" borderId="17" xfId="2" applyNumberFormat="1" applyFont="1" applyFill="1" applyBorder="1" applyAlignment="1">
      <alignment horizontal="center" vertical="center" wrapText="1"/>
    </xf>
    <xf numFmtId="4" fontId="14" fillId="0" borderId="17" xfId="2" applyNumberFormat="1" applyFont="1" applyBorder="1" applyAlignment="1">
      <alignment horizontal="center" vertical="center" wrapText="1"/>
    </xf>
    <xf numFmtId="4" fontId="14" fillId="3" borderId="17" xfId="2" applyNumberFormat="1" applyFont="1" applyFill="1" applyBorder="1" applyAlignment="1">
      <alignment horizontal="center" vertical="center" wrapText="1"/>
    </xf>
    <xf numFmtId="164" fontId="14" fillId="0" borderId="17" xfId="2" applyNumberFormat="1" applyFont="1" applyFill="1" applyBorder="1" applyAlignment="1">
      <alignment horizontal="center" vertical="center" wrapText="1"/>
    </xf>
    <xf numFmtId="164" fontId="14" fillId="0" borderId="19" xfId="2" applyNumberFormat="1" applyFont="1" applyFill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16" xfId="0" applyFont="1" applyBorder="1" applyAlignment="1">
      <alignment horizontal="left" vertical="top" wrapText="1"/>
    </xf>
    <xf numFmtId="164" fontId="14" fillId="0" borderId="16" xfId="0" applyNumberFormat="1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3" fontId="14" fillId="3" borderId="16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8" fontId="14" fillId="0" borderId="0" xfId="0" applyNumberFormat="1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2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6" fillId="0" borderId="0" xfId="2" applyNumberFormat="1" applyFont="1" applyFill="1" applyBorder="1" applyAlignment="1">
      <alignment horizontal="center" vertical="center" wrapText="1"/>
    </xf>
    <xf numFmtId="9" fontId="14" fillId="0" borderId="20" xfId="2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/>
    <xf numFmtId="0" fontId="25" fillId="4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2" borderId="20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4" fontId="14" fillId="2" borderId="20" xfId="6" applyNumberFormat="1" applyFont="1" applyFill="1" applyBorder="1" applyAlignment="1">
      <alignment horizontal="center" vertical="center" wrapText="1"/>
    </xf>
    <xf numFmtId="4" fontId="14" fillId="0" borderId="20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vertical="center"/>
    </xf>
    <xf numFmtId="4" fontId="14" fillId="0" borderId="18" xfId="2" applyNumberFormat="1" applyFont="1" applyBorder="1" applyAlignment="1">
      <alignment horizontal="center" vertical="center" wrapText="1"/>
    </xf>
    <xf numFmtId="164" fontId="16" fillId="0" borderId="12" xfId="2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6" fillId="0" borderId="0" xfId="0" applyFont="1"/>
    <xf numFmtId="4" fontId="14" fillId="3" borderId="18" xfId="2" applyNumberFormat="1" applyFont="1" applyFill="1" applyBorder="1" applyAlignment="1">
      <alignment horizontal="center" vertical="center" wrapText="1"/>
    </xf>
    <xf numFmtId="4" fontId="14" fillId="3" borderId="19" xfId="2" applyNumberFormat="1" applyFont="1" applyFill="1" applyBorder="1" applyAlignment="1">
      <alignment horizontal="center" vertical="center" wrapText="1"/>
    </xf>
    <xf numFmtId="164" fontId="14" fillId="0" borderId="18" xfId="2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4" fontId="14" fillId="0" borderId="19" xfId="2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 wrapText="1"/>
    </xf>
    <xf numFmtId="8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14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/>
    <xf numFmtId="4" fontId="14" fillId="0" borderId="22" xfId="2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4" fontId="14" fillId="0" borderId="23" xfId="2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top" wrapText="1"/>
    </xf>
    <xf numFmtId="0" fontId="14" fillId="0" borderId="2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4" xfId="2" applyFont="1" applyFill="1" applyBorder="1" applyAlignment="1">
      <alignment horizontal="center" vertical="center" wrapText="1"/>
    </xf>
    <xf numFmtId="8" fontId="14" fillId="0" borderId="24" xfId="2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/>
    </xf>
    <xf numFmtId="4" fontId="14" fillId="0" borderId="24" xfId="2" applyNumberFormat="1" applyFont="1" applyBorder="1" applyAlignment="1">
      <alignment horizontal="center" vertical="center" wrapText="1"/>
    </xf>
    <xf numFmtId="164" fontId="14" fillId="0" borderId="2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top" wrapText="1"/>
    </xf>
    <xf numFmtId="165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/>
    <xf numFmtId="0" fontId="14" fillId="0" borderId="0" xfId="0" applyFont="1" applyFill="1" applyBorder="1" applyAlignment="1"/>
    <xf numFmtId="0" fontId="14" fillId="0" borderId="0" xfId="0" applyFont="1"/>
    <xf numFmtId="0" fontId="17" fillId="4" borderId="0" xfId="1" applyFont="1" applyFill="1" applyAlignment="1"/>
    <xf numFmtId="0" fontId="14" fillId="0" borderId="0" xfId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/>
    <xf numFmtId="0" fontId="14" fillId="0" borderId="0" xfId="0" applyFont="1" applyFill="1" applyBorder="1" applyAlignment="1">
      <alignment horizontal="left" vertical="center"/>
    </xf>
    <xf numFmtId="4" fontId="14" fillId="0" borderId="18" xfId="2" applyNumberFormat="1" applyFont="1" applyFill="1" applyBorder="1" applyAlignment="1">
      <alignment horizontal="center" vertical="center" wrapText="1"/>
    </xf>
    <xf numFmtId="4" fontId="16" fillId="0" borderId="10" xfId="2" applyNumberFormat="1" applyFont="1" applyFill="1" applyBorder="1" applyAlignment="1">
      <alignment horizontal="center" vertical="center" wrapText="1"/>
    </xf>
    <xf numFmtId="4" fontId="16" fillId="0" borderId="11" xfId="2" applyNumberFormat="1" applyFont="1" applyFill="1" applyBorder="1" applyAlignment="1">
      <alignment horizontal="center" vertical="center" wrapText="1"/>
    </xf>
    <xf numFmtId="4" fontId="16" fillId="0" borderId="12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/>
    </xf>
    <xf numFmtId="164" fontId="14" fillId="0" borderId="22" xfId="2" applyNumberFormat="1" applyFont="1" applyFill="1" applyBorder="1" applyAlignment="1">
      <alignment horizontal="center" vertical="center" wrapText="1"/>
    </xf>
    <xf numFmtId="164" fontId="14" fillId="0" borderId="23" xfId="2" applyNumberFormat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left" vertical="center" wrapText="1"/>
    </xf>
    <xf numFmtId="3" fontId="14" fillId="0" borderId="22" xfId="1" applyNumberFormat="1" applyFont="1" applyFill="1" applyBorder="1" applyAlignment="1">
      <alignment horizontal="center" vertical="center"/>
    </xf>
    <xf numFmtId="4" fontId="14" fillId="0" borderId="22" xfId="1" applyNumberFormat="1" applyFont="1" applyFill="1" applyBorder="1" applyAlignment="1">
      <alignment horizontal="center" vertical="center"/>
    </xf>
    <xf numFmtId="9" fontId="14" fillId="0" borderId="22" xfId="2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9" fontId="14" fillId="0" borderId="21" xfId="2" applyNumberFormat="1" applyFont="1" applyBorder="1" applyAlignment="1">
      <alignment horizontal="center" vertical="center" wrapText="1"/>
    </xf>
    <xf numFmtId="0" fontId="14" fillId="3" borderId="23" xfId="2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165" fontId="21" fillId="0" borderId="22" xfId="3" applyNumberFormat="1" applyFont="1" applyBorder="1" applyAlignment="1">
      <alignment horizontal="center" vertical="center"/>
    </xf>
    <xf numFmtId="9" fontId="14" fillId="3" borderId="22" xfId="2" applyNumberFormat="1" applyFont="1" applyFill="1" applyBorder="1" applyAlignment="1">
      <alignment horizontal="center" vertical="center" wrapText="1"/>
    </xf>
    <xf numFmtId="0" fontId="14" fillId="0" borderId="22" xfId="2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4" fontId="14" fillId="0" borderId="22" xfId="2" applyNumberFormat="1" applyFont="1" applyFill="1" applyBorder="1" applyAlignment="1">
      <alignment horizontal="center" vertical="center" wrapText="1"/>
    </xf>
    <xf numFmtId="4" fontId="14" fillId="0" borderId="23" xfId="2" applyNumberFormat="1" applyFont="1" applyFill="1" applyBorder="1" applyAlignment="1">
      <alignment horizontal="center" vertical="center" wrapText="1"/>
    </xf>
    <xf numFmtId="9" fontId="14" fillId="0" borderId="22" xfId="4" applyFont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3" fontId="14" fillId="0" borderId="22" xfId="1" applyNumberFormat="1" applyFont="1" applyFill="1" applyBorder="1" applyAlignment="1">
      <alignment horizontal="center" vertical="center" wrapText="1"/>
    </xf>
    <xf numFmtId="9" fontId="14" fillId="0" borderId="22" xfId="2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center"/>
    </xf>
    <xf numFmtId="0" fontId="14" fillId="3" borderId="21" xfId="0" applyFont="1" applyFill="1" applyBorder="1" applyAlignment="1">
      <alignment horizontal="center" vertical="center" wrapText="1"/>
    </xf>
    <xf numFmtId="3" fontId="14" fillId="3" borderId="22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27" xfId="0" applyNumberFormat="1" applyFont="1" applyBorder="1" applyAlignment="1">
      <alignment horizontal="center" vertical="center"/>
    </xf>
    <xf numFmtId="4" fontId="14" fillId="0" borderId="24" xfId="2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22" xfId="1" applyFont="1" applyBorder="1" applyAlignment="1">
      <alignment horizontal="left" vertical="top" wrapText="1"/>
    </xf>
    <xf numFmtId="4" fontId="14" fillId="0" borderId="23" xfId="0" applyNumberFormat="1" applyFont="1" applyBorder="1" applyAlignment="1">
      <alignment horizontal="center" vertical="center"/>
    </xf>
    <xf numFmtId="0" fontId="14" fillId="0" borderId="22" xfId="1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vertical="center"/>
    </xf>
    <xf numFmtId="164" fontId="14" fillId="0" borderId="22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Fill="1" applyBorder="1" applyAlignment="1">
      <alignment horizontal="center" vertical="center"/>
    </xf>
    <xf numFmtId="4" fontId="14" fillId="0" borderId="23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2" fontId="14" fillId="0" borderId="22" xfId="0" applyNumberFormat="1" applyFont="1" applyBorder="1" applyAlignment="1">
      <alignment horizontal="center" vertical="center" wrapText="1"/>
    </xf>
    <xf numFmtId="165" fontId="14" fillId="0" borderId="22" xfId="0" applyNumberFormat="1" applyFont="1" applyFill="1" applyBorder="1" applyAlignment="1">
      <alignment horizontal="center" vertical="center" wrapText="1"/>
    </xf>
    <xf numFmtId="9" fontId="14" fillId="0" borderId="22" xfId="4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/>
    </xf>
    <xf numFmtId="4" fontId="14" fillId="2" borderId="22" xfId="6" applyNumberFormat="1" applyFont="1" applyFill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14" fillId="0" borderId="0" xfId="1" applyFont="1" applyFill="1" applyAlignment="1">
      <alignment horizontal="left" vertical="center" wrapText="1"/>
    </xf>
    <xf numFmtId="0" fontId="14" fillId="0" borderId="0" xfId="1" applyFont="1" applyAlignment="1">
      <alignment horizontal="right" vertical="center" wrapText="1"/>
    </xf>
    <xf numFmtId="164" fontId="14" fillId="0" borderId="0" xfId="2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164" fontId="14" fillId="0" borderId="20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5" xfId="2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14" fillId="0" borderId="0" xfId="0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9" fillId="0" borderId="6" xfId="0" applyFont="1" applyBorder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center"/>
    </xf>
    <xf numFmtId="0" fontId="16" fillId="0" borderId="10" xfId="2" applyFont="1" applyFill="1" applyBorder="1" applyAlignment="1">
      <alignment horizontal="right" vertical="center" wrapText="1"/>
    </xf>
    <xf numFmtId="0" fontId="16" fillId="0" borderId="28" xfId="2" applyFont="1" applyFill="1" applyBorder="1" applyAlignment="1">
      <alignment horizontal="right" vertical="center" wrapText="1"/>
    </xf>
    <xf numFmtId="0" fontId="16" fillId="0" borderId="12" xfId="2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/>
    </xf>
    <xf numFmtId="0" fontId="22" fillId="4" borderId="0" xfId="0" applyFont="1" applyFill="1" applyAlignment="1">
      <alignment horizontal="left"/>
    </xf>
    <xf numFmtId="0" fontId="19" fillId="0" borderId="6" xfId="0" applyFont="1" applyBorder="1" applyAlignment="1">
      <alignment horizontal="left"/>
    </xf>
    <xf numFmtId="0" fontId="14" fillId="0" borderId="10" xfId="2" applyFont="1" applyFill="1" applyBorder="1" applyAlignment="1">
      <alignment horizontal="right" vertical="center" wrapText="1"/>
    </xf>
    <xf numFmtId="0" fontId="14" fillId="0" borderId="28" xfId="2" applyFont="1" applyFill="1" applyBorder="1" applyAlignment="1">
      <alignment horizontal="right" vertical="center" wrapText="1"/>
    </xf>
    <xf numFmtId="0" fontId="14" fillId="0" borderId="12" xfId="2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0" fontId="19" fillId="0" borderId="6" xfId="1" applyFont="1" applyFill="1" applyBorder="1" applyAlignment="1">
      <alignment horizontal="left" vertical="center"/>
    </xf>
    <xf numFmtId="0" fontId="17" fillId="4" borderId="0" xfId="1" applyFont="1" applyFill="1" applyAlignment="1"/>
    <xf numFmtId="0" fontId="14" fillId="0" borderId="0" xfId="1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4" fillId="3" borderId="0" xfId="0" applyFont="1" applyFill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Fill="1"/>
    <xf numFmtId="0" fontId="17" fillId="4" borderId="0" xfId="0" applyFont="1" applyFill="1" applyAlignment="1">
      <alignment horizontal="left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19" fillId="0" borderId="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/>
    </xf>
  </cellXfs>
  <cellStyles count="12">
    <cellStyle name="Dziesiętny 2" xfId="8"/>
    <cellStyle name="Dziesiętny 3" xfId="7"/>
    <cellStyle name="Normalny" xfId="0" builtinId="0"/>
    <cellStyle name="Normalny 2" xfId="1"/>
    <cellStyle name="Normalny 3" xfId="3"/>
    <cellStyle name="Normalny 3 2" xfId="5"/>
    <cellStyle name="Normalny 3 3" xfId="9"/>
    <cellStyle name="Normalny 4" xfId="6"/>
    <cellStyle name="Normalny_Arkusz1" xfId="2"/>
    <cellStyle name="Procentowy" xfId="4" builtinId="5"/>
    <cellStyle name="Walutowy 2" xfId="11"/>
    <cellStyle name="Walutowy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Normal="100" zoomScaleSheetLayoutView="100" workbookViewId="0">
      <selection sqref="A1:XFD1048576"/>
    </sheetView>
  </sheetViews>
  <sheetFormatPr defaultRowHeight="11.25" x14ac:dyDescent="0.2"/>
  <cols>
    <col min="1" max="1" width="4" style="5" customWidth="1"/>
    <col min="2" max="2" width="43.140625" style="5" customWidth="1"/>
    <col min="3" max="3" width="21.7109375" style="5" customWidth="1"/>
    <col min="4" max="4" width="5.28515625" style="5" bestFit="1" customWidth="1"/>
    <col min="5" max="5" width="8" style="5" customWidth="1"/>
    <col min="6" max="6" width="9.85546875" style="5" customWidth="1"/>
    <col min="7" max="7" width="9.28515625" style="5" customWidth="1"/>
    <col min="8" max="8" width="4.85546875" style="5" bestFit="1" customWidth="1"/>
    <col min="9" max="9" width="10.7109375" style="5" customWidth="1"/>
    <col min="10" max="10" width="11.140625" style="5" customWidth="1"/>
    <col min="11" max="11" width="11.7109375" style="5" customWidth="1"/>
    <col min="12" max="16384" width="9.140625" style="6"/>
  </cols>
  <sheetData>
    <row r="1" spans="1:11" x14ac:dyDescent="0.2">
      <c r="K1" s="14"/>
    </row>
    <row r="2" spans="1:11" s="7" customFormat="1" ht="20.25" customHeight="1" x14ac:dyDescent="0.2">
      <c r="A2" s="19" t="s">
        <v>72</v>
      </c>
      <c r="B2" s="20"/>
      <c r="C2" s="20"/>
      <c r="D2" s="20"/>
      <c r="E2" s="20"/>
      <c r="F2" s="20"/>
      <c r="G2" s="20"/>
      <c r="H2" s="20"/>
      <c r="I2" s="20"/>
      <c r="J2" s="20"/>
      <c r="K2" s="20" t="s">
        <v>20</v>
      </c>
    </row>
    <row r="3" spans="1:11" s="16" customFormat="1" ht="15" x14ac:dyDescent="0.25">
      <c r="A3" s="15" t="s">
        <v>3</v>
      </c>
      <c r="B3" s="35" t="s">
        <v>35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s="16" customFormat="1" ht="15" x14ac:dyDescent="0.25">
      <c r="A4" s="15" t="s">
        <v>4</v>
      </c>
      <c r="B4" s="35" t="s">
        <v>36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ht="15" x14ac:dyDescent="0.25">
      <c r="A5" s="15" t="s">
        <v>5</v>
      </c>
      <c r="B5" s="35" t="s">
        <v>34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ht="12.75" customHeight="1" x14ac:dyDescent="0.2">
      <c r="A6" s="15" t="s">
        <v>16</v>
      </c>
      <c r="B6" s="308" t="s">
        <v>48</v>
      </c>
      <c r="C6" s="308"/>
      <c r="D6" s="308"/>
      <c r="E6" s="308"/>
      <c r="F6" s="308"/>
      <c r="G6" s="308"/>
      <c r="H6" s="308"/>
      <c r="I6" s="308"/>
      <c r="J6" s="308"/>
      <c r="K6" s="308"/>
    </row>
    <row r="7" spans="1:11" ht="15" x14ac:dyDescent="0.25">
      <c r="A7" s="15" t="s">
        <v>17</v>
      </c>
      <c r="B7" s="310" t="s">
        <v>32</v>
      </c>
      <c r="C7" s="310"/>
      <c r="D7" s="310"/>
      <c r="E7" s="310"/>
      <c r="F7" s="46"/>
      <c r="G7" s="46"/>
      <c r="H7" s="46"/>
      <c r="I7" s="46"/>
      <c r="J7" s="46"/>
      <c r="K7" s="46"/>
    </row>
    <row r="8" spans="1:11" s="5" customFormat="1" ht="11.25" customHeight="1" x14ac:dyDescent="0.2">
      <c r="A8" s="15" t="s">
        <v>18</v>
      </c>
      <c r="B8" s="308" t="s">
        <v>47</v>
      </c>
      <c r="C8" s="308"/>
      <c r="D8" s="308"/>
      <c r="E8" s="308"/>
      <c r="F8" s="308"/>
      <c r="G8" s="308"/>
      <c r="H8" s="308"/>
      <c r="I8" s="308"/>
      <c r="J8" s="308"/>
      <c r="K8" s="308"/>
    </row>
    <row r="9" spans="1:11" s="5" customFormat="1" ht="27" customHeight="1" x14ac:dyDescent="0.2">
      <c r="A9" s="26" t="s">
        <v>19</v>
      </c>
      <c r="B9" s="309" t="s">
        <v>37</v>
      </c>
      <c r="C9" s="309"/>
      <c r="D9" s="309"/>
      <c r="E9" s="309"/>
      <c r="F9" s="309"/>
      <c r="G9" s="309"/>
      <c r="H9" s="309"/>
      <c r="I9" s="309"/>
      <c r="J9" s="309"/>
      <c r="K9" s="309"/>
    </row>
    <row r="10" spans="1:11" s="5" customFormat="1" ht="15.75" customHeight="1" x14ac:dyDescent="0.2">
      <c r="A10" s="15"/>
      <c r="B10" s="303" t="s">
        <v>33</v>
      </c>
      <c r="C10" s="303"/>
      <c r="D10" s="303"/>
      <c r="E10" s="303"/>
      <c r="F10" s="303"/>
      <c r="G10" s="303"/>
      <c r="H10" s="303"/>
      <c r="I10" s="303"/>
      <c r="J10" s="303"/>
      <c r="K10" s="303"/>
    </row>
    <row r="11" spans="1:11" s="7" customFormat="1" ht="45" x14ac:dyDescent="0.2">
      <c r="A11" s="44" t="s">
        <v>14</v>
      </c>
      <c r="B11" s="44" t="s">
        <v>0</v>
      </c>
      <c r="C11" s="45" t="s">
        <v>15</v>
      </c>
      <c r="D11" s="1" t="s">
        <v>1</v>
      </c>
      <c r="E11" s="1" t="s">
        <v>13</v>
      </c>
      <c r="F11" s="1" t="s">
        <v>11</v>
      </c>
      <c r="G11" s="2" t="s">
        <v>12</v>
      </c>
      <c r="H11" s="1" t="s">
        <v>6</v>
      </c>
      <c r="I11" s="2" t="s">
        <v>7</v>
      </c>
      <c r="J11" s="2" t="s">
        <v>8</v>
      </c>
      <c r="K11" s="2" t="s">
        <v>2</v>
      </c>
    </row>
    <row r="12" spans="1:11" s="7" customFormat="1" ht="22.5" x14ac:dyDescent="0.2">
      <c r="A12" s="23" t="s">
        <v>3</v>
      </c>
      <c r="B12" s="44" t="s">
        <v>27</v>
      </c>
      <c r="C12" s="48" t="s">
        <v>55</v>
      </c>
      <c r="D12" s="21" t="s">
        <v>10</v>
      </c>
      <c r="E12" s="22">
        <v>1020</v>
      </c>
      <c r="F12" s="22" t="s">
        <v>56</v>
      </c>
      <c r="G12" s="18">
        <v>3.6</v>
      </c>
      <c r="H12" s="24">
        <v>0.08</v>
      </c>
      <c r="I12" s="9">
        <f t="shared" ref="I12:I14" si="0">E12*G12</f>
        <v>3672</v>
      </c>
      <c r="J12" s="9">
        <f t="shared" ref="J12:J14" si="1">I12*H12</f>
        <v>293.76</v>
      </c>
      <c r="K12" s="9">
        <f t="shared" ref="K12:K14" si="2">I12+J12</f>
        <v>3965.76</v>
      </c>
    </row>
    <row r="13" spans="1:11" s="7" customFormat="1" ht="22.5" x14ac:dyDescent="0.2">
      <c r="A13" s="23" t="s">
        <v>4</v>
      </c>
      <c r="B13" s="44" t="s">
        <v>28</v>
      </c>
      <c r="C13" s="48" t="s">
        <v>53</v>
      </c>
      <c r="D13" s="21" t="s">
        <v>10</v>
      </c>
      <c r="E13" s="22">
        <v>470</v>
      </c>
      <c r="F13" s="22" t="s">
        <v>56</v>
      </c>
      <c r="G13" s="18">
        <v>5.5</v>
      </c>
      <c r="H13" s="24">
        <v>0.08</v>
      </c>
      <c r="I13" s="9">
        <f t="shared" si="0"/>
        <v>2585</v>
      </c>
      <c r="J13" s="9">
        <f t="shared" si="1"/>
        <v>206.8</v>
      </c>
      <c r="K13" s="9">
        <f t="shared" si="2"/>
        <v>2791.8</v>
      </c>
    </row>
    <row r="14" spans="1:11" s="7" customFormat="1" ht="23.25" thickBot="1" x14ac:dyDescent="0.25">
      <c r="A14" s="23" t="s">
        <v>5</v>
      </c>
      <c r="B14" s="44" t="s">
        <v>29</v>
      </c>
      <c r="C14" s="48" t="s">
        <v>54</v>
      </c>
      <c r="D14" s="21" t="s">
        <v>10</v>
      </c>
      <c r="E14" s="22">
        <v>1180</v>
      </c>
      <c r="F14" s="22" t="s">
        <v>56</v>
      </c>
      <c r="G14" s="18">
        <v>6</v>
      </c>
      <c r="H14" s="24">
        <v>0.08</v>
      </c>
      <c r="I14" s="9">
        <f t="shared" si="0"/>
        <v>7080</v>
      </c>
      <c r="J14" s="9">
        <f t="shared" si="1"/>
        <v>566.4</v>
      </c>
      <c r="K14" s="9">
        <f t="shared" si="2"/>
        <v>7646.4</v>
      </c>
    </row>
    <row r="15" spans="1:11" s="7" customFormat="1" ht="13.5" customHeight="1" thickBot="1" x14ac:dyDescent="0.25">
      <c r="A15" s="305" t="s">
        <v>9</v>
      </c>
      <c r="B15" s="305"/>
      <c r="C15" s="305"/>
      <c r="D15" s="305"/>
      <c r="E15" s="305"/>
      <c r="F15" s="305"/>
      <c r="G15" s="305"/>
      <c r="H15" s="305"/>
      <c r="I15" s="51">
        <f>SUM(I12:I14)</f>
        <v>13337</v>
      </c>
      <c r="J15" s="52">
        <f>SUM(J12:J14)</f>
        <v>1066.96</v>
      </c>
      <c r="K15" s="53">
        <f>SUM(K12:K14)</f>
        <v>14403.96</v>
      </c>
    </row>
    <row r="16" spans="1:11" s="7" customFormat="1" x14ac:dyDescent="0.2">
      <c r="A16" s="11" t="s">
        <v>73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7" customFormat="1" ht="15" x14ac:dyDescent="0.2">
      <c r="A17" s="29" t="s">
        <v>3</v>
      </c>
      <c r="B17" s="5" t="s">
        <v>44</v>
      </c>
      <c r="C17" s="5"/>
      <c r="D17" s="33"/>
      <c r="E17" s="33"/>
      <c r="F17" s="33"/>
      <c r="G17" s="33"/>
      <c r="H17" s="33"/>
      <c r="I17" s="33"/>
      <c r="J17" s="33"/>
      <c r="K17" s="33"/>
    </row>
    <row r="18" spans="1:11" s="7" customFormat="1" ht="15" x14ac:dyDescent="0.2">
      <c r="A18" s="29" t="s">
        <v>4</v>
      </c>
      <c r="B18" s="5" t="s">
        <v>43</v>
      </c>
      <c r="C18" s="5"/>
      <c r="D18" s="33"/>
      <c r="E18" s="33"/>
      <c r="F18" s="33"/>
      <c r="G18" s="33"/>
      <c r="H18" s="33"/>
      <c r="I18" s="33"/>
      <c r="J18" s="33"/>
      <c r="K18" s="33"/>
    </row>
    <row r="19" spans="1:11" s="7" customFormat="1" ht="15" x14ac:dyDescent="0.2">
      <c r="A19" s="29" t="s">
        <v>5</v>
      </c>
      <c r="B19" s="5" t="s">
        <v>22</v>
      </c>
      <c r="C19" s="5"/>
      <c r="D19" s="33"/>
      <c r="E19" s="33"/>
      <c r="F19" s="33"/>
      <c r="G19" s="33"/>
      <c r="H19" s="33"/>
      <c r="I19" s="33"/>
      <c r="J19" s="33"/>
      <c r="K19" s="33"/>
    </row>
    <row r="20" spans="1:11" s="7" customFormat="1" x14ac:dyDescent="0.2">
      <c r="A20" s="29"/>
      <c r="B20" s="303" t="s">
        <v>33</v>
      </c>
      <c r="C20" s="303"/>
      <c r="D20" s="303"/>
      <c r="E20" s="303"/>
      <c r="F20" s="303"/>
      <c r="G20" s="303"/>
      <c r="H20" s="303"/>
      <c r="I20" s="303"/>
      <c r="J20" s="303"/>
      <c r="K20" s="303"/>
    </row>
    <row r="21" spans="1:11" s="32" customFormat="1" ht="45" x14ac:dyDescent="0.2">
      <c r="A21" s="45" t="s">
        <v>14</v>
      </c>
      <c r="B21" s="45" t="s">
        <v>0</v>
      </c>
      <c r="C21" s="45" t="s">
        <v>15</v>
      </c>
      <c r="D21" s="1" t="s">
        <v>1</v>
      </c>
      <c r="E21" s="1" t="s">
        <v>13</v>
      </c>
      <c r="F21" s="1" t="s">
        <v>11</v>
      </c>
      <c r="G21" s="2" t="s">
        <v>12</v>
      </c>
      <c r="H21" s="1" t="s">
        <v>6</v>
      </c>
      <c r="I21" s="2" t="s">
        <v>7</v>
      </c>
      <c r="J21" s="2" t="s">
        <v>8</v>
      </c>
      <c r="K21" s="2" t="s">
        <v>2</v>
      </c>
    </row>
    <row r="22" spans="1:11" s="7" customFormat="1" ht="45" x14ac:dyDescent="0.2">
      <c r="A22" s="25" t="s">
        <v>3</v>
      </c>
      <c r="B22" s="30" t="s">
        <v>45</v>
      </c>
      <c r="C22" s="30" t="s">
        <v>57</v>
      </c>
      <c r="D22" s="44" t="s">
        <v>21</v>
      </c>
      <c r="E22" s="44">
        <v>8</v>
      </c>
      <c r="F22" s="22" t="s">
        <v>59</v>
      </c>
      <c r="G22" s="3">
        <v>40</v>
      </c>
      <c r="H22" s="24">
        <v>0.23</v>
      </c>
      <c r="I22" s="9">
        <f t="shared" ref="I22:I23" si="3">E22*G22</f>
        <v>320</v>
      </c>
      <c r="J22" s="9">
        <f t="shared" ref="J22:J23" si="4">I22*H22</f>
        <v>73.600000000000009</v>
      </c>
      <c r="K22" s="9">
        <f t="shared" ref="K22:K23" si="5">I22+J22</f>
        <v>393.6</v>
      </c>
    </row>
    <row r="23" spans="1:11" s="7" customFormat="1" ht="57" thickBot="1" x14ac:dyDescent="0.25">
      <c r="A23" s="25" t="s">
        <v>4</v>
      </c>
      <c r="B23" s="30" t="s">
        <v>46</v>
      </c>
      <c r="C23" s="30" t="s">
        <v>58</v>
      </c>
      <c r="D23" s="44" t="s">
        <v>10</v>
      </c>
      <c r="E23" s="10">
        <v>1008</v>
      </c>
      <c r="F23" s="22" t="s">
        <v>60</v>
      </c>
      <c r="G23" s="3">
        <v>22.44</v>
      </c>
      <c r="H23" s="24">
        <v>0.08</v>
      </c>
      <c r="I23" s="9">
        <f t="shared" si="3"/>
        <v>22619.52</v>
      </c>
      <c r="J23" s="9">
        <f t="shared" si="4"/>
        <v>1809.5616</v>
      </c>
      <c r="K23" s="9">
        <f t="shared" si="5"/>
        <v>24429.081600000001</v>
      </c>
    </row>
    <row r="24" spans="1:11" s="7" customFormat="1" ht="12" thickBot="1" x14ac:dyDescent="0.25">
      <c r="A24" s="305" t="s">
        <v>9</v>
      </c>
      <c r="B24" s="305"/>
      <c r="C24" s="305"/>
      <c r="D24" s="305"/>
      <c r="E24" s="305"/>
      <c r="F24" s="305"/>
      <c r="G24" s="305"/>
      <c r="H24" s="305"/>
      <c r="I24" s="52">
        <f>SUM(I22:I23)</f>
        <v>22939.52</v>
      </c>
      <c r="J24" s="54">
        <f>SUM(J22:J23)</f>
        <v>1883.1615999999999</v>
      </c>
      <c r="K24" s="54">
        <f>SUM(K22:K23)</f>
        <v>24822.6816</v>
      </c>
    </row>
    <row r="25" spans="1:11" s="7" customFormat="1" x14ac:dyDescent="0.2">
      <c r="A25" s="11" t="s">
        <v>74</v>
      </c>
      <c r="D25" s="8"/>
      <c r="E25" s="8"/>
      <c r="F25" s="8"/>
      <c r="G25" s="8"/>
      <c r="H25" s="8"/>
      <c r="I25" s="8"/>
      <c r="J25" s="8"/>
      <c r="K25" s="8" t="s">
        <v>20</v>
      </c>
    </row>
    <row r="26" spans="1:11" s="7" customFormat="1" ht="15" x14ac:dyDescent="0.2">
      <c r="A26" s="29" t="s">
        <v>3</v>
      </c>
      <c r="B26" s="8" t="s">
        <v>22</v>
      </c>
      <c r="C26" s="8"/>
      <c r="D26" s="8"/>
      <c r="E26" s="33"/>
      <c r="F26" s="33"/>
      <c r="G26" s="33"/>
      <c r="H26" s="33"/>
      <c r="I26" s="33"/>
      <c r="J26" s="34"/>
      <c r="K26" s="33"/>
    </row>
    <row r="27" spans="1:11" s="7" customFormat="1" x14ac:dyDescent="0.2">
      <c r="A27" s="29" t="s">
        <v>4</v>
      </c>
      <c r="B27" s="35" t="s">
        <v>23</v>
      </c>
      <c r="C27" s="35"/>
      <c r="D27" s="43"/>
      <c r="E27" s="43"/>
      <c r="F27" s="43"/>
      <c r="G27" s="43"/>
      <c r="H27" s="43"/>
      <c r="I27" s="43"/>
      <c r="J27" s="43"/>
      <c r="K27" s="43"/>
    </row>
    <row r="28" spans="1:11" s="7" customFormat="1" x14ac:dyDescent="0.2">
      <c r="A28" s="29" t="s">
        <v>5</v>
      </c>
      <c r="B28" s="8" t="s">
        <v>24</v>
      </c>
      <c r="C28" s="35"/>
      <c r="D28" s="43"/>
      <c r="E28" s="43"/>
      <c r="F28" s="43"/>
      <c r="G28" s="43"/>
      <c r="H28" s="43"/>
      <c r="I28" s="43"/>
      <c r="J28" s="43"/>
      <c r="K28" s="43"/>
    </row>
    <row r="29" spans="1:11" s="7" customFormat="1" x14ac:dyDescent="0.2">
      <c r="A29" s="29"/>
      <c r="B29" s="303" t="s">
        <v>33</v>
      </c>
      <c r="C29" s="303"/>
      <c r="D29" s="303"/>
      <c r="E29" s="303"/>
      <c r="F29" s="303"/>
      <c r="G29" s="303"/>
      <c r="H29" s="303"/>
      <c r="I29" s="303"/>
      <c r="J29" s="303"/>
      <c r="K29" s="303"/>
    </row>
    <row r="30" spans="1:11" s="32" customFormat="1" ht="45" x14ac:dyDescent="0.2">
      <c r="A30" s="45" t="s">
        <v>14</v>
      </c>
      <c r="B30" s="45" t="s">
        <v>0</v>
      </c>
      <c r="C30" s="45" t="s">
        <v>15</v>
      </c>
      <c r="D30" s="1" t="s">
        <v>1</v>
      </c>
      <c r="E30" s="1" t="s">
        <v>13</v>
      </c>
      <c r="F30" s="1" t="s">
        <v>11</v>
      </c>
      <c r="G30" s="2" t="s">
        <v>12</v>
      </c>
      <c r="H30" s="1" t="s">
        <v>6</v>
      </c>
      <c r="I30" s="2" t="s">
        <v>7</v>
      </c>
      <c r="J30" s="2" t="s">
        <v>8</v>
      </c>
      <c r="K30" s="2" t="s">
        <v>2</v>
      </c>
    </row>
    <row r="31" spans="1:11" s="7" customFormat="1" ht="202.5" x14ac:dyDescent="0.2">
      <c r="A31" s="47" t="s">
        <v>3</v>
      </c>
      <c r="B31" s="17" t="s">
        <v>49</v>
      </c>
      <c r="C31" s="36" t="s">
        <v>61</v>
      </c>
      <c r="D31" s="27" t="s">
        <v>25</v>
      </c>
      <c r="E31" s="37">
        <v>1250</v>
      </c>
      <c r="F31" s="13" t="s">
        <v>64</v>
      </c>
      <c r="G31" s="18">
        <v>28</v>
      </c>
      <c r="H31" s="24">
        <v>0.08</v>
      </c>
      <c r="I31" s="9">
        <f t="shared" ref="I31:I33" si="6">E31*G31</f>
        <v>35000</v>
      </c>
      <c r="J31" s="9">
        <f t="shared" ref="J31:J33" si="7">I31*H31</f>
        <v>2800</v>
      </c>
      <c r="K31" s="9">
        <f t="shared" ref="K31:K33" si="8">I31+J31</f>
        <v>37800</v>
      </c>
    </row>
    <row r="32" spans="1:11" s="7" customFormat="1" ht="191.25" x14ac:dyDescent="0.2">
      <c r="A32" s="38" t="s">
        <v>4</v>
      </c>
      <c r="B32" s="39" t="s">
        <v>41</v>
      </c>
      <c r="C32" s="36" t="s">
        <v>62</v>
      </c>
      <c r="D32" s="27" t="s">
        <v>25</v>
      </c>
      <c r="E32" s="37">
        <v>1250</v>
      </c>
      <c r="F32" s="13" t="s">
        <v>65</v>
      </c>
      <c r="G32" s="18">
        <v>28</v>
      </c>
      <c r="H32" s="24">
        <v>0.08</v>
      </c>
      <c r="I32" s="9">
        <f t="shared" si="6"/>
        <v>35000</v>
      </c>
      <c r="J32" s="9">
        <f t="shared" si="7"/>
        <v>2800</v>
      </c>
      <c r="K32" s="9">
        <f t="shared" si="8"/>
        <v>37800</v>
      </c>
    </row>
    <row r="33" spans="1:11" s="7" customFormat="1" ht="49.5" customHeight="1" x14ac:dyDescent="0.2">
      <c r="A33" s="1" t="s">
        <v>5</v>
      </c>
      <c r="B33" s="17" t="s">
        <v>42</v>
      </c>
      <c r="C33" s="36" t="s">
        <v>63</v>
      </c>
      <c r="D33" s="27" t="s">
        <v>10</v>
      </c>
      <c r="E33" s="37">
        <v>1400</v>
      </c>
      <c r="F33" s="4" t="s">
        <v>66</v>
      </c>
      <c r="G33" s="18">
        <v>10.61</v>
      </c>
      <c r="H33" s="24">
        <v>0.08</v>
      </c>
      <c r="I33" s="9">
        <f t="shared" si="6"/>
        <v>14854</v>
      </c>
      <c r="J33" s="9">
        <f t="shared" si="7"/>
        <v>1188.32</v>
      </c>
      <c r="K33" s="9">
        <f t="shared" si="8"/>
        <v>16042.32</v>
      </c>
    </row>
    <row r="34" spans="1:11" s="7" customFormat="1" ht="13.5" customHeight="1" thickBot="1" x14ac:dyDescent="0.25">
      <c r="A34" s="305" t="s">
        <v>9</v>
      </c>
      <c r="B34" s="305"/>
      <c r="C34" s="305"/>
      <c r="D34" s="305"/>
      <c r="E34" s="305"/>
      <c r="F34" s="305"/>
      <c r="G34" s="305"/>
      <c r="H34" s="305"/>
      <c r="I34" s="55">
        <f>SUM(I31:I33)</f>
        <v>84854</v>
      </c>
      <c r="J34" s="56">
        <f>SUM(J31:J33)</f>
        <v>6788.32</v>
      </c>
      <c r="K34" s="57">
        <f>SUM(K31:K33)</f>
        <v>91642.32</v>
      </c>
    </row>
    <row r="35" spans="1:11" s="7" customFormat="1" x14ac:dyDescent="0.2">
      <c r="A35" s="306" t="s">
        <v>75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</row>
    <row r="36" spans="1:11" s="7" customFormat="1" ht="15" x14ac:dyDescent="0.2">
      <c r="A36" s="29" t="s">
        <v>3</v>
      </c>
      <c r="B36" s="8" t="s">
        <v>24</v>
      </c>
      <c r="C36" s="8"/>
      <c r="E36" s="33"/>
      <c r="F36" s="33"/>
      <c r="G36" s="33"/>
      <c r="H36" s="33"/>
      <c r="I36" s="33"/>
      <c r="J36" s="33"/>
      <c r="K36" s="34"/>
    </row>
    <row r="37" spans="1:11" s="7" customFormat="1" ht="15" x14ac:dyDescent="0.2">
      <c r="A37" s="29" t="s">
        <v>4</v>
      </c>
      <c r="B37" s="8" t="s">
        <v>26</v>
      </c>
      <c r="C37" s="8"/>
      <c r="E37" s="33"/>
      <c r="F37" s="33"/>
      <c r="G37" s="33"/>
      <c r="H37" s="33"/>
      <c r="I37" s="33"/>
      <c r="J37" s="33"/>
      <c r="K37" s="34"/>
    </row>
    <row r="38" spans="1:11" s="7" customFormat="1" x14ac:dyDescent="0.2">
      <c r="A38" s="29"/>
      <c r="B38" s="303" t="s">
        <v>33</v>
      </c>
      <c r="C38" s="303"/>
      <c r="D38" s="303"/>
      <c r="E38" s="303"/>
      <c r="F38" s="303"/>
      <c r="G38" s="303"/>
      <c r="H38" s="303"/>
      <c r="I38" s="303"/>
      <c r="J38" s="303"/>
      <c r="K38" s="303"/>
    </row>
    <row r="39" spans="1:11" s="32" customFormat="1" ht="45" x14ac:dyDescent="0.2">
      <c r="A39" s="45" t="s">
        <v>14</v>
      </c>
      <c r="B39" s="45" t="s">
        <v>0</v>
      </c>
      <c r="C39" s="45" t="s">
        <v>15</v>
      </c>
      <c r="D39" s="1" t="s">
        <v>1</v>
      </c>
      <c r="E39" s="1" t="s">
        <v>38</v>
      </c>
      <c r="F39" s="1" t="s">
        <v>39</v>
      </c>
      <c r="G39" s="2" t="s">
        <v>12</v>
      </c>
      <c r="H39" s="1" t="s">
        <v>6</v>
      </c>
      <c r="I39" s="2" t="s">
        <v>7</v>
      </c>
      <c r="J39" s="2" t="s">
        <v>8</v>
      </c>
      <c r="K39" s="2" t="s">
        <v>2</v>
      </c>
    </row>
    <row r="40" spans="1:11" s="7" customFormat="1" ht="73.5" customHeight="1" x14ac:dyDescent="0.2">
      <c r="A40" s="31" t="s">
        <v>3</v>
      </c>
      <c r="B40" s="12" t="s">
        <v>30</v>
      </c>
      <c r="C40" s="40" t="s">
        <v>68</v>
      </c>
      <c r="D40" s="41" t="s">
        <v>10</v>
      </c>
      <c r="E40" s="42">
        <v>60000</v>
      </c>
      <c r="F40" s="17" t="s">
        <v>70</v>
      </c>
      <c r="G40" s="18">
        <v>0.06</v>
      </c>
      <c r="H40" s="24">
        <v>0.08</v>
      </c>
      <c r="I40" s="9">
        <f>E40*G40</f>
        <v>3600</v>
      </c>
      <c r="J40" s="9">
        <f>I40*H40</f>
        <v>288</v>
      </c>
      <c r="K40" s="9">
        <f>I40+J40</f>
        <v>3888</v>
      </c>
    </row>
    <row r="41" spans="1:11" s="7" customFormat="1" ht="33.75" customHeight="1" x14ac:dyDescent="0.2">
      <c r="A41" s="31" t="s">
        <v>4</v>
      </c>
      <c r="B41" s="12" t="s">
        <v>40</v>
      </c>
      <c r="C41" s="40" t="s">
        <v>67</v>
      </c>
      <c r="D41" s="28" t="s">
        <v>10</v>
      </c>
      <c r="E41" s="37">
        <v>130000</v>
      </c>
      <c r="F41" s="17" t="s">
        <v>70</v>
      </c>
      <c r="G41" s="18">
        <v>0.05</v>
      </c>
      <c r="H41" s="24">
        <v>0.08</v>
      </c>
      <c r="I41" s="9">
        <f>E41*G41</f>
        <v>6500</v>
      </c>
      <c r="J41" s="9">
        <f>I41*H41</f>
        <v>520</v>
      </c>
      <c r="K41" s="9">
        <f>I41+J41</f>
        <v>7020</v>
      </c>
    </row>
    <row r="42" spans="1:11" s="7" customFormat="1" ht="45.75" customHeight="1" x14ac:dyDescent="0.2">
      <c r="A42" s="31" t="s">
        <v>5</v>
      </c>
      <c r="B42" s="12" t="s">
        <v>31</v>
      </c>
      <c r="C42" s="40" t="s">
        <v>69</v>
      </c>
      <c r="D42" s="27" t="s">
        <v>10</v>
      </c>
      <c r="E42" s="37">
        <v>230</v>
      </c>
      <c r="F42" s="45" t="s">
        <v>71</v>
      </c>
      <c r="G42" s="18">
        <v>7.3</v>
      </c>
      <c r="H42" s="24">
        <v>0.08</v>
      </c>
      <c r="I42" s="9">
        <f>E42*G42</f>
        <v>1679</v>
      </c>
      <c r="J42" s="9">
        <f>I42*H42</f>
        <v>134.32</v>
      </c>
      <c r="K42" s="9">
        <f>I42+J42</f>
        <v>1813.32</v>
      </c>
    </row>
    <row r="43" spans="1:11" s="7" customFormat="1" ht="13.5" customHeight="1" x14ac:dyDescent="0.2">
      <c r="A43" s="305" t="s">
        <v>9</v>
      </c>
      <c r="B43" s="305"/>
      <c r="C43" s="305"/>
      <c r="D43" s="305"/>
      <c r="E43" s="305"/>
      <c r="F43" s="305"/>
      <c r="G43" s="305"/>
      <c r="H43" s="305"/>
      <c r="I43" s="50">
        <f>SUM(I40:I42)</f>
        <v>11779</v>
      </c>
      <c r="J43" s="50">
        <f>SUM(J40:J42)</f>
        <v>942.31999999999994</v>
      </c>
      <c r="K43" s="50">
        <f>SUM(K40:K42)</f>
        <v>12721.32</v>
      </c>
    </row>
    <row r="46" spans="1:11" x14ac:dyDescent="0.2">
      <c r="I46" s="58">
        <f>I43+I34+I24+I15</f>
        <v>132909.52000000002</v>
      </c>
      <c r="J46" s="14"/>
      <c r="K46" s="58">
        <f>K43+K34+K24+K15</f>
        <v>143590.28160000002</v>
      </c>
    </row>
    <row r="48" spans="1:11" ht="15" x14ac:dyDescent="0.2">
      <c r="B48" s="49" t="s">
        <v>50</v>
      </c>
      <c r="C48" s="49" t="s">
        <v>51</v>
      </c>
      <c r="D48"/>
      <c r="E48"/>
      <c r="F48"/>
      <c r="G48"/>
      <c r="H48" s="304" t="s">
        <v>52</v>
      </c>
      <c r="I48" s="304"/>
      <c r="J48" s="304"/>
    </row>
  </sheetData>
  <mergeCells count="14">
    <mergeCell ref="B6:K6"/>
    <mergeCell ref="B8:K8"/>
    <mergeCell ref="B9:K9"/>
    <mergeCell ref="A15:H15"/>
    <mergeCell ref="B10:K10"/>
    <mergeCell ref="B7:E7"/>
    <mergeCell ref="B38:K38"/>
    <mergeCell ref="B29:K29"/>
    <mergeCell ref="B20:K20"/>
    <mergeCell ref="H48:J48"/>
    <mergeCell ref="A24:H24"/>
    <mergeCell ref="A34:H34"/>
    <mergeCell ref="A43:H43"/>
    <mergeCell ref="A35:K35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>
    <oddFooter>&amp;R&amp;P</oddFooter>
  </headerFooter>
  <rowBreaks count="2" manualBreakCount="2">
    <brk id="24" max="11" man="1"/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1"/>
  <sheetViews>
    <sheetView tabSelected="1" topLeftCell="A84" zoomScale="160" zoomScaleNormal="160" workbookViewId="0">
      <selection activeCell="H103" sqref="H103"/>
    </sheetView>
  </sheetViews>
  <sheetFormatPr defaultRowHeight="12" x14ac:dyDescent="0.2"/>
  <cols>
    <col min="1" max="1" width="2.7109375" style="189" customWidth="1"/>
    <col min="2" max="2" width="38" style="189" customWidth="1"/>
    <col min="3" max="3" width="20.5703125" style="189" customWidth="1"/>
    <col min="4" max="4" width="5.5703125" style="189" customWidth="1"/>
    <col min="5" max="5" width="9" style="189" customWidth="1"/>
    <col min="6" max="6" width="9.28515625" style="189" customWidth="1"/>
    <col min="7" max="7" width="8.28515625" style="189" customWidth="1"/>
    <col min="8" max="8" width="4.42578125" style="189" customWidth="1"/>
    <col min="9" max="9" width="9.28515625" style="189" customWidth="1"/>
    <col min="10" max="10" width="8.7109375" style="189" customWidth="1"/>
    <col min="11" max="11" width="9.5703125" style="189" customWidth="1"/>
    <col min="12" max="12" width="8.140625" style="62" customWidth="1"/>
    <col min="13" max="16384" width="9.140625" style="62"/>
  </cols>
  <sheetData>
    <row r="1" spans="1:12" ht="11.25" customHeight="1" x14ac:dyDescent="0.2">
      <c r="K1" s="61"/>
    </row>
    <row r="2" spans="1:12" ht="12.75" customHeight="1" x14ac:dyDescent="0.2">
      <c r="B2" s="198" t="s">
        <v>312</v>
      </c>
      <c r="I2" s="62"/>
      <c r="J2" s="62"/>
      <c r="K2" s="62"/>
    </row>
    <row r="3" spans="1:12" ht="24.75" customHeight="1" x14ac:dyDescent="0.2">
      <c r="A3" s="231" t="s">
        <v>286</v>
      </c>
      <c r="B3" s="312" t="s">
        <v>219</v>
      </c>
      <c r="C3" s="312"/>
      <c r="D3" s="312"/>
      <c r="E3" s="312"/>
      <c r="F3" s="312"/>
      <c r="G3" s="312"/>
      <c r="H3" s="312"/>
      <c r="I3" s="312"/>
      <c r="J3" s="312"/>
      <c r="K3" s="312"/>
    </row>
    <row r="4" spans="1:12" s="182" customFormat="1" ht="22.5" customHeight="1" x14ac:dyDescent="0.2">
      <c r="A4" s="231" t="s">
        <v>287</v>
      </c>
      <c r="B4" s="313" t="s">
        <v>272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12" x14ac:dyDescent="0.2">
      <c r="A5" s="231" t="s">
        <v>315</v>
      </c>
      <c r="B5" s="61" t="s">
        <v>316</v>
      </c>
    </row>
    <row r="7" spans="1:12" x14ac:dyDescent="0.2">
      <c r="A7" s="121" t="s">
        <v>402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2" x14ac:dyDescent="0.2">
      <c r="A8" s="86" t="s">
        <v>3</v>
      </c>
      <c r="B8" s="220" t="s">
        <v>386</v>
      </c>
      <c r="C8" s="78"/>
      <c r="D8" s="78"/>
      <c r="E8" s="78"/>
      <c r="F8" s="78"/>
      <c r="G8" s="78"/>
      <c r="H8" s="78"/>
      <c r="I8" s="78"/>
      <c r="J8" s="78"/>
      <c r="K8" s="78"/>
    </row>
    <row r="9" spans="1:12" x14ac:dyDescent="0.2">
      <c r="A9" s="86" t="s">
        <v>4</v>
      </c>
      <c r="B9" s="220" t="s">
        <v>387</v>
      </c>
      <c r="C9" s="78"/>
      <c r="D9" s="78"/>
      <c r="E9" s="78"/>
      <c r="F9" s="78"/>
      <c r="G9" s="78"/>
      <c r="H9" s="78"/>
      <c r="I9" s="78"/>
      <c r="J9" s="78"/>
      <c r="K9" s="78"/>
    </row>
    <row r="10" spans="1:12" x14ac:dyDescent="0.2">
      <c r="A10" s="86" t="s">
        <v>5</v>
      </c>
      <c r="B10" s="315" t="s">
        <v>32</v>
      </c>
      <c r="C10" s="315"/>
      <c r="D10" s="315"/>
      <c r="E10" s="315"/>
      <c r="F10" s="78"/>
      <c r="G10" s="78"/>
      <c r="H10" s="78"/>
      <c r="I10" s="78"/>
      <c r="J10" s="78"/>
      <c r="K10" s="78"/>
    </row>
    <row r="11" spans="1:12" x14ac:dyDescent="0.2">
      <c r="A11" s="86" t="s">
        <v>16</v>
      </c>
      <c r="B11" s="311" t="s">
        <v>388</v>
      </c>
      <c r="C11" s="311"/>
      <c r="D11" s="311"/>
      <c r="E11" s="311"/>
      <c r="F11" s="311"/>
      <c r="G11" s="311"/>
      <c r="H11" s="311"/>
      <c r="I11" s="311"/>
      <c r="J11" s="311"/>
      <c r="K11" s="311"/>
    </row>
    <row r="12" spans="1:12" x14ac:dyDescent="0.2">
      <c r="A12" s="86" t="s">
        <v>17</v>
      </c>
      <c r="B12" s="311" t="s">
        <v>389</v>
      </c>
      <c r="C12" s="311"/>
      <c r="D12" s="311"/>
      <c r="E12" s="311"/>
      <c r="F12" s="311"/>
      <c r="G12" s="311"/>
      <c r="H12" s="311"/>
      <c r="I12" s="311"/>
      <c r="J12" s="311"/>
      <c r="K12" s="311"/>
    </row>
    <row r="13" spans="1:12" x14ac:dyDescent="0.2">
      <c r="A13" s="86"/>
      <c r="B13" s="314" t="s">
        <v>33</v>
      </c>
      <c r="C13" s="314"/>
      <c r="D13" s="314"/>
      <c r="E13" s="314"/>
      <c r="F13" s="314"/>
      <c r="G13" s="314"/>
      <c r="H13" s="314"/>
      <c r="I13" s="314"/>
      <c r="J13" s="314"/>
      <c r="K13" s="314"/>
    </row>
    <row r="14" spans="1:12" ht="26.25" customHeight="1" x14ac:dyDescent="0.2">
      <c r="A14" s="208" t="s">
        <v>14</v>
      </c>
      <c r="B14" s="208" t="s">
        <v>0</v>
      </c>
      <c r="C14" s="208" t="s">
        <v>15</v>
      </c>
      <c r="D14" s="209" t="s">
        <v>1</v>
      </c>
      <c r="E14" s="209" t="s">
        <v>427</v>
      </c>
      <c r="F14" s="209" t="s">
        <v>11</v>
      </c>
      <c r="G14" s="210" t="s">
        <v>428</v>
      </c>
      <c r="H14" s="209" t="s">
        <v>6</v>
      </c>
      <c r="I14" s="210" t="s">
        <v>429</v>
      </c>
      <c r="J14" s="210" t="s">
        <v>8</v>
      </c>
      <c r="K14" s="126" t="s">
        <v>430</v>
      </c>
      <c r="L14" s="208" t="s">
        <v>220</v>
      </c>
    </row>
    <row r="15" spans="1:12" ht="12.75" thickBot="1" x14ac:dyDescent="0.25">
      <c r="A15" s="270">
        <v>1</v>
      </c>
      <c r="B15" s="292" t="s">
        <v>390</v>
      </c>
      <c r="C15" s="241"/>
      <c r="D15" s="242" t="s">
        <v>10</v>
      </c>
      <c r="E15" s="248">
        <v>800</v>
      </c>
      <c r="F15" s="248"/>
      <c r="G15" s="211"/>
      <c r="H15" s="258"/>
      <c r="I15" s="212"/>
      <c r="J15" s="212"/>
      <c r="K15" s="127"/>
      <c r="L15" s="208" t="s">
        <v>250</v>
      </c>
    </row>
    <row r="16" spans="1:12" ht="12.75" thickBot="1" x14ac:dyDescent="0.25">
      <c r="A16" s="319" t="s">
        <v>9</v>
      </c>
      <c r="B16" s="320"/>
      <c r="C16" s="320"/>
      <c r="D16" s="320"/>
      <c r="E16" s="320"/>
      <c r="F16" s="320"/>
      <c r="G16" s="320"/>
      <c r="H16" s="321"/>
      <c r="I16" s="84">
        <f>SUM(I15)</f>
        <v>0</v>
      </c>
      <c r="J16" s="84">
        <f>SUM(J15)</f>
        <v>0</v>
      </c>
      <c r="K16" s="85">
        <f>SUM(K15)</f>
        <v>0</v>
      </c>
    </row>
    <row r="17" spans="1:12" s="6" customFormat="1" x14ac:dyDescent="0.2">
      <c r="A17" s="189"/>
      <c r="B17" s="322" t="s">
        <v>221</v>
      </c>
      <c r="C17" s="322"/>
      <c r="D17" s="189"/>
      <c r="E17" s="189"/>
      <c r="F17" s="189"/>
      <c r="G17" s="189"/>
      <c r="H17" s="189"/>
      <c r="I17" s="189"/>
      <c r="J17" s="189"/>
      <c r="K17" s="189"/>
      <c r="L17" s="62"/>
    </row>
    <row r="18" spans="1:12" s="6" customFormat="1" x14ac:dyDescent="0.2">
      <c r="A18" s="91" t="s">
        <v>3</v>
      </c>
      <c r="B18" s="220" t="s">
        <v>391</v>
      </c>
      <c r="C18" s="189"/>
      <c r="D18" s="91" t="s">
        <v>241</v>
      </c>
      <c r="E18" s="189"/>
      <c r="F18" s="189"/>
      <c r="G18" s="189"/>
      <c r="H18" s="189"/>
      <c r="I18" s="189"/>
      <c r="J18" s="189"/>
      <c r="K18" s="189"/>
      <c r="L18" s="62"/>
    </row>
    <row r="19" spans="1:12" s="6" customFormat="1" x14ac:dyDescent="0.2">
      <c r="A19" s="91" t="s">
        <v>4</v>
      </c>
      <c r="B19" s="220" t="s">
        <v>246</v>
      </c>
      <c r="C19" s="189"/>
      <c r="D19" s="91" t="s">
        <v>237</v>
      </c>
      <c r="E19" s="189"/>
      <c r="F19" s="189"/>
      <c r="G19" s="189"/>
      <c r="H19" s="189"/>
      <c r="I19" s="189"/>
      <c r="J19" s="189"/>
      <c r="K19" s="189"/>
      <c r="L19" s="62"/>
    </row>
    <row r="20" spans="1:12" s="6" customFormat="1" x14ac:dyDescent="0.2">
      <c r="A20" s="91" t="s">
        <v>5</v>
      </c>
      <c r="B20" s="220" t="s">
        <v>392</v>
      </c>
      <c r="C20" s="189"/>
      <c r="D20" s="91" t="s">
        <v>241</v>
      </c>
      <c r="E20" s="189"/>
      <c r="F20" s="189"/>
      <c r="G20" s="189"/>
      <c r="H20" s="189"/>
      <c r="I20" s="189"/>
      <c r="J20" s="189"/>
      <c r="K20" s="189"/>
      <c r="L20" s="62"/>
    </row>
    <row r="21" spans="1:12" s="6" customFormat="1" x14ac:dyDescent="0.2">
      <c r="A21" s="91" t="s">
        <v>16</v>
      </c>
      <c r="B21" s="323" t="s">
        <v>393</v>
      </c>
      <c r="C21" s="323"/>
      <c r="D21" s="91" t="s">
        <v>241</v>
      </c>
      <c r="E21" s="189"/>
      <c r="F21" s="189"/>
      <c r="G21" s="189"/>
      <c r="H21" s="189"/>
      <c r="I21" s="189"/>
      <c r="J21" s="189"/>
      <c r="K21" s="189"/>
      <c r="L21" s="62"/>
    </row>
    <row r="22" spans="1:12" s="6" customFormat="1" ht="12" customHeight="1" x14ac:dyDescent="0.2">
      <c r="A22" s="91"/>
      <c r="B22" s="189"/>
      <c r="C22" s="189"/>
      <c r="D22" s="91"/>
      <c r="E22" s="189"/>
      <c r="F22" s="189"/>
      <c r="G22" s="189"/>
      <c r="H22" s="189"/>
      <c r="I22" s="189"/>
      <c r="J22" s="189"/>
      <c r="K22" s="189"/>
      <c r="L22" s="62"/>
    </row>
    <row r="23" spans="1:12" x14ac:dyDescent="0.2">
      <c r="A23" s="121" t="s">
        <v>362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2" x14ac:dyDescent="0.2">
      <c r="A24" s="91" t="s">
        <v>3</v>
      </c>
      <c r="B24" s="220" t="s">
        <v>76</v>
      </c>
      <c r="C24" s="220"/>
      <c r="D24" s="220"/>
      <c r="E24" s="220"/>
      <c r="F24" s="220"/>
      <c r="G24" s="220"/>
      <c r="H24" s="220"/>
      <c r="I24" s="220"/>
      <c r="J24" s="220"/>
      <c r="K24" s="78"/>
    </row>
    <row r="25" spans="1:12" x14ac:dyDescent="0.2">
      <c r="A25" s="91" t="s">
        <v>4</v>
      </c>
      <c r="B25" s="168" t="s">
        <v>77</v>
      </c>
      <c r="C25" s="220"/>
      <c r="D25" s="220"/>
      <c r="E25" s="220"/>
      <c r="F25" s="220"/>
      <c r="G25" s="220"/>
      <c r="H25" s="220"/>
      <c r="I25" s="220"/>
      <c r="J25" s="220"/>
      <c r="K25" s="78"/>
    </row>
    <row r="26" spans="1:12" ht="12.75" customHeight="1" x14ac:dyDescent="0.2">
      <c r="A26" s="91" t="s">
        <v>5</v>
      </c>
      <c r="B26" s="189" t="s">
        <v>78</v>
      </c>
      <c r="C26" s="220"/>
      <c r="D26" s="220"/>
      <c r="E26" s="220"/>
      <c r="F26" s="220"/>
      <c r="G26" s="189" t="s">
        <v>20</v>
      </c>
      <c r="H26" s="220"/>
      <c r="I26" s="220"/>
      <c r="J26" s="220"/>
      <c r="K26" s="78"/>
    </row>
    <row r="27" spans="1:12" x14ac:dyDescent="0.2">
      <c r="A27" s="91" t="s">
        <v>16</v>
      </c>
      <c r="B27" s="189" t="s">
        <v>79</v>
      </c>
      <c r="C27" s="220"/>
      <c r="D27" s="220"/>
      <c r="E27" s="220"/>
      <c r="F27" s="220"/>
      <c r="G27" s="220"/>
      <c r="H27" s="220"/>
      <c r="I27" s="220"/>
      <c r="J27" s="220"/>
      <c r="K27" s="78"/>
    </row>
    <row r="28" spans="1:12" x14ac:dyDescent="0.2">
      <c r="A28" s="91" t="s">
        <v>17</v>
      </c>
      <c r="B28" s="189" t="s">
        <v>80</v>
      </c>
      <c r="C28" s="220"/>
      <c r="D28" s="220"/>
      <c r="E28" s="220"/>
      <c r="F28" s="220"/>
      <c r="G28" s="220"/>
      <c r="H28" s="220"/>
      <c r="I28" s="220"/>
      <c r="J28" s="220"/>
      <c r="K28" s="78"/>
    </row>
    <row r="29" spans="1:12" x14ac:dyDescent="0.2">
      <c r="A29" s="91" t="s">
        <v>18</v>
      </c>
      <c r="B29" s="220" t="s">
        <v>81</v>
      </c>
      <c r="C29" s="220"/>
      <c r="D29" s="220"/>
      <c r="E29" s="220"/>
      <c r="F29" s="220"/>
      <c r="G29" s="220"/>
      <c r="H29" s="220"/>
      <c r="I29" s="220"/>
      <c r="J29" s="220"/>
      <c r="K29" s="220"/>
    </row>
    <row r="30" spans="1:12" x14ac:dyDescent="0.2">
      <c r="A30" s="91" t="s">
        <v>19</v>
      </c>
      <c r="B30" s="220" t="s">
        <v>82</v>
      </c>
      <c r="C30" s="78"/>
      <c r="D30" s="78"/>
      <c r="E30" s="78"/>
      <c r="F30" s="78"/>
      <c r="G30" s="78"/>
      <c r="H30" s="78"/>
      <c r="I30" s="78"/>
      <c r="J30" s="78"/>
      <c r="K30" s="78"/>
    </row>
    <row r="31" spans="1:12" x14ac:dyDescent="0.2">
      <c r="A31" s="91" t="s">
        <v>83</v>
      </c>
      <c r="B31" s="220" t="s">
        <v>34</v>
      </c>
      <c r="C31" s="78"/>
      <c r="D31" s="78"/>
      <c r="E31" s="78"/>
      <c r="F31" s="78"/>
      <c r="G31" s="78"/>
      <c r="H31" s="78"/>
      <c r="I31" s="78"/>
      <c r="J31" s="78"/>
      <c r="K31" s="78"/>
    </row>
    <row r="32" spans="1:12" x14ac:dyDescent="0.2">
      <c r="A32" s="91" t="s">
        <v>84</v>
      </c>
      <c r="B32" s="315" t="s">
        <v>32</v>
      </c>
      <c r="C32" s="315"/>
      <c r="D32" s="315"/>
      <c r="E32" s="315"/>
      <c r="F32" s="315"/>
      <c r="G32" s="315"/>
      <c r="H32" s="315"/>
      <c r="I32" s="78"/>
      <c r="J32" s="78"/>
      <c r="K32" s="78"/>
    </row>
    <row r="33" spans="1:12" x14ac:dyDescent="0.2">
      <c r="A33" s="91" t="s">
        <v>85</v>
      </c>
      <c r="B33" s="315" t="s">
        <v>86</v>
      </c>
      <c r="C33" s="315"/>
      <c r="D33" s="315"/>
      <c r="E33" s="315"/>
      <c r="F33" s="78"/>
      <c r="G33" s="78"/>
      <c r="H33" s="78"/>
      <c r="I33" s="78"/>
      <c r="J33" s="78"/>
      <c r="K33" s="78"/>
    </row>
    <row r="34" spans="1:12" x14ac:dyDescent="0.2">
      <c r="A34" s="91" t="s">
        <v>87</v>
      </c>
      <c r="B34" s="311" t="s">
        <v>88</v>
      </c>
      <c r="C34" s="311"/>
      <c r="D34" s="311"/>
      <c r="E34" s="311"/>
      <c r="F34" s="311"/>
      <c r="G34" s="311"/>
      <c r="H34" s="311"/>
      <c r="I34" s="311"/>
      <c r="J34" s="311"/>
      <c r="K34" s="311"/>
    </row>
    <row r="35" spans="1:12" x14ac:dyDescent="0.2">
      <c r="A35" s="92" t="s">
        <v>89</v>
      </c>
      <c r="B35" s="317" t="s">
        <v>90</v>
      </c>
      <c r="C35" s="317"/>
      <c r="D35" s="317"/>
      <c r="E35" s="317"/>
      <c r="F35" s="317"/>
      <c r="G35" s="317"/>
      <c r="H35" s="317"/>
      <c r="I35" s="317"/>
      <c r="J35" s="317"/>
      <c r="K35" s="317"/>
    </row>
    <row r="36" spans="1:12" x14ac:dyDescent="0.2">
      <c r="A36" s="91"/>
      <c r="B36" s="314" t="s">
        <v>33</v>
      </c>
      <c r="C36" s="314"/>
      <c r="D36" s="314"/>
      <c r="E36" s="314"/>
      <c r="F36" s="314"/>
      <c r="G36" s="314"/>
      <c r="H36" s="314"/>
      <c r="I36" s="314"/>
      <c r="J36" s="314"/>
      <c r="K36" s="314"/>
    </row>
    <row r="37" spans="1:12" ht="24" customHeight="1" x14ac:dyDescent="0.2">
      <c r="A37" s="208" t="s">
        <v>14</v>
      </c>
      <c r="B37" s="208" t="s">
        <v>0</v>
      </c>
      <c r="C37" s="208" t="s">
        <v>15</v>
      </c>
      <c r="D37" s="209" t="s">
        <v>1</v>
      </c>
      <c r="E37" s="209" t="s">
        <v>427</v>
      </c>
      <c r="F37" s="209" t="s">
        <v>11</v>
      </c>
      <c r="G37" s="210" t="s">
        <v>428</v>
      </c>
      <c r="H37" s="209" t="s">
        <v>6</v>
      </c>
      <c r="I37" s="210" t="s">
        <v>429</v>
      </c>
      <c r="J37" s="210" t="s">
        <v>8</v>
      </c>
      <c r="K37" s="126" t="s">
        <v>430</v>
      </c>
      <c r="L37" s="208" t="s">
        <v>220</v>
      </c>
    </row>
    <row r="38" spans="1:12" ht="24" x14ac:dyDescent="0.2">
      <c r="A38" s="93" t="s">
        <v>3</v>
      </c>
      <c r="B38" s="88" t="s">
        <v>91</v>
      </c>
      <c r="C38" s="176"/>
      <c r="D38" s="80" t="s">
        <v>92</v>
      </c>
      <c r="E38" s="81">
        <v>176640</v>
      </c>
      <c r="F38" s="81"/>
      <c r="G38" s="94"/>
      <c r="H38" s="82"/>
      <c r="I38" s="83"/>
      <c r="J38" s="83"/>
      <c r="K38" s="127"/>
      <c r="L38" s="144" t="s">
        <v>353</v>
      </c>
    </row>
    <row r="39" spans="1:12" ht="24" x14ac:dyDescent="0.2">
      <c r="A39" s="93" t="s">
        <v>4</v>
      </c>
      <c r="B39" s="88" t="s">
        <v>93</v>
      </c>
      <c r="C39" s="176"/>
      <c r="D39" s="80" t="s">
        <v>92</v>
      </c>
      <c r="E39" s="81">
        <v>194400</v>
      </c>
      <c r="F39" s="81"/>
      <c r="G39" s="94"/>
      <c r="H39" s="82"/>
      <c r="I39" s="83"/>
      <c r="J39" s="83"/>
      <c r="K39" s="127"/>
      <c r="L39" s="144" t="s">
        <v>353</v>
      </c>
    </row>
    <row r="40" spans="1:12" ht="24.75" thickBot="1" x14ac:dyDescent="0.25">
      <c r="A40" s="291" t="s">
        <v>5</v>
      </c>
      <c r="B40" s="271" t="s">
        <v>94</v>
      </c>
      <c r="C40" s="240"/>
      <c r="D40" s="247" t="s">
        <v>92</v>
      </c>
      <c r="E40" s="243">
        <v>177600</v>
      </c>
      <c r="F40" s="243"/>
      <c r="G40" s="249"/>
      <c r="H40" s="258"/>
      <c r="I40" s="192"/>
      <c r="J40" s="192"/>
      <c r="K40" s="194"/>
      <c r="L40" s="144" t="s">
        <v>353</v>
      </c>
    </row>
    <row r="41" spans="1:12" ht="12.75" thickBot="1" x14ac:dyDescent="0.25">
      <c r="A41" s="319" t="s">
        <v>9</v>
      </c>
      <c r="B41" s="320"/>
      <c r="C41" s="320"/>
      <c r="D41" s="320"/>
      <c r="E41" s="320"/>
      <c r="F41" s="320"/>
      <c r="G41" s="320"/>
      <c r="H41" s="321"/>
      <c r="I41" s="84">
        <f>SUM(I38:I40)</f>
        <v>0</v>
      </c>
      <c r="J41" s="85">
        <f>SUM(J38:J40)</f>
        <v>0</v>
      </c>
      <c r="K41" s="166">
        <f>SUM(K38:K40)</f>
        <v>0</v>
      </c>
    </row>
    <row r="42" spans="1:12" s="6" customFormat="1" x14ac:dyDescent="0.2">
      <c r="A42" s="189"/>
      <c r="B42" s="189" t="s">
        <v>214</v>
      </c>
      <c r="C42" s="189"/>
      <c r="D42" s="323" t="s">
        <v>224</v>
      </c>
      <c r="E42" s="323"/>
      <c r="F42" s="189"/>
      <c r="G42" s="189"/>
      <c r="H42" s="189"/>
      <c r="I42" s="189"/>
      <c r="J42" s="189"/>
      <c r="K42" s="189"/>
      <c r="L42" s="62"/>
    </row>
    <row r="43" spans="1:12" s="167" customFormat="1" ht="12" customHeight="1" x14ac:dyDescent="0.2">
      <c r="A43" s="91" t="s">
        <v>3</v>
      </c>
      <c r="B43" s="322" t="s">
        <v>215</v>
      </c>
      <c r="C43" s="322"/>
      <c r="D43" s="91">
        <v>10</v>
      </c>
      <c r="E43" s="293"/>
      <c r="F43" s="293"/>
      <c r="G43" s="293"/>
      <c r="H43" s="293"/>
      <c r="I43" s="293"/>
      <c r="J43" s="293"/>
      <c r="K43" s="293"/>
      <c r="L43" s="294"/>
    </row>
    <row r="44" spans="1:12" s="6" customFormat="1" ht="12" customHeight="1" x14ac:dyDescent="0.2">
      <c r="A44" s="91" t="s">
        <v>4</v>
      </c>
      <c r="B44" s="189" t="s">
        <v>223</v>
      </c>
      <c r="C44" s="189"/>
      <c r="D44" s="91">
        <v>10</v>
      </c>
      <c r="E44" s="189"/>
      <c r="F44" s="189"/>
      <c r="G44" s="189"/>
      <c r="H44" s="189"/>
      <c r="I44" s="189"/>
      <c r="J44" s="189"/>
      <c r="K44" s="189"/>
      <c r="L44" s="62"/>
    </row>
    <row r="45" spans="1:12" s="6" customFormat="1" ht="12" customHeight="1" x14ac:dyDescent="0.2">
      <c r="A45" s="91" t="s">
        <v>5</v>
      </c>
      <c r="B45" s="189" t="s">
        <v>217</v>
      </c>
      <c r="C45" s="189"/>
      <c r="D45" s="77">
        <v>10</v>
      </c>
      <c r="E45" s="189"/>
      <c r="F45" s="189"/>
      <c r="G45" s="189"/>
      <c r="H45" s="189"/>
      <c r="I45" s="189"/>
      <c r="J45" s="189"/>
      <c r="K45" s="189"/>
      <c r="L45" s="62"/>
    </row>
    <row r="46" spans="1:12" s="6" customFormat="1" ht="12" customHeight="1" x14ac:dyDescent="0.2">
      <c r="A46" s="91" t="s">
        <v>16</v>
      </c>
      <c r="B46" s="189" t="s">
        <v>218</v>
      </c>
      <c r="C46" s="189"/>
      <c r="D46" s="91">
        <v>2</v>
      </c>
      <c r="E46" s="189"/>
      <c r="F46" s="189"/>
      <c r="G46" s="189"/>
      <c r="H46" s="189"/>
      <c r="I46" s="189"/>
      <c r="J46" s="189"/>
      <c r="K46" s="189"/>
      <c r="L46" s="62"/>
    </row>
    <row r="47" spans="1:12" s="6" customFormat="1" ht="12" customHeight="1" x14ac:dyDescent="0.2">
      <c r="A47" s="91"/>
      <c r="B47" s="189"/>
      <c r="C47" s="189"/>
      <c r="D47" s="91"/>
      <c r="E47" s="189"/>
      <c r="F47" s="189"/>
      <c r="G47" s="189"/>
      <c r="H47" s="189"/>
      <c r="I47" s="189"/>
      <c r="J47" s="189"/>
      <c r="K47" s="189"/>
      <c r="L47" s="62"/>
    </row>
    <row r="48" spans="1:12" x14ac:dyDescent="0.2">
      <c r="A48" s="121" t="s">
        <v>363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12" x14ac:dyDescent="0.2">
      <c r="A49" s="91" t="s">
        <v>3</v>
      </c>
      <c r="B49" s="168" t="s">
        <v>77</v>
      </c>
      <c r="C49" s="220"/>
      <c r="D49" s="220"/>
      <c r="E49" s="220"/>
      <c r="F49" s="220"/>
      <c r="G49" s="220"/>
      <c r="H49" s="220"/>
      <c r="I49" s="220"/>
      <c r="J49" s="220"/>
      <c r="K49" s="78"/>
    </row>
    <row r="50" spans="1:12" x14ac:dyDescent="0.2">
      <c r="A50" s="91" t="s">
        <v>4</v>
      </c>
      <c r="B50" s="189" t="s">
        <v>79</v>
      </c>
      <c r="C50" s="220"/>
      <c r="D50" s="220"/>
      <c r="E50" s="220"/>
      <c r="F50" s="220"/>
      <c r="G50" s="220"/>
      <c r="H50" s="220"/>
      <c r="I50" s="220"/>
      <c r="J50" s="220"/>
      <c r="K50" s="78"/>
    </row>
    <row r="51" spans="1:12" x14ac:dyDescent="0.2">
      <c r="A51" s="91" t="s">
        <v>5</v>
      </c>
      <c r="B51" s="189" t="s">
        <v>80</v>
      </c>
      <c r="C51" s="220"/>
      <c r="D51" s="220"/>
      <c r="E51" s="220"/>
      <c r="F51" s="220"/>
      <c r="G51" s="220"/>
      <c r="H51" s="220"/>
      <c r="I51" s="220"/>
      <c r="J51" s="220"/>
      <c r="K51" s="78"/>
    </row>
    <row r="52" spans="1:12" x14ac:dyDescent="0.2">
      <c r="A52" s="91" t="s">
        <v>16</v>
      </c>
      <c r="B52" s="220" t="s">
        <v>81</v>
      </c>
      <c r="C52" s="220"/>
      <c r="D52" s="220"/>
      <c r="E52" s="220"/>
      <c r="F52" s="220"/>
      <c r="G52" s="220"/>
      <c r="H52" s="220"/>
      <c r="I52" s="220"/>
      <c r="J52" s="220"/>
      <c r="K52" s="220"/>
    </row>
    <row r="53" spans="1:12" x14ac:dyDescent="0.2">
      <c r="A53" s="91" t="s">
        <v>17</v>
      </c>
      <c r="B53" s="220" t="s">
        <v>82</v>
      </c>
      <c r="C53" s="78"/>
      <c r="D53" s="78"/>
      <c r="E53" s="78"/>
      <c r="F53" s="78"/>
      <c r="G53" s="78"/>
      <c r="H53" s="78"/>
      <c r="I53" s="78"/>
      <c r="J53" s="78"/>
      <c r="K53" s="78"/>
    </row>
    <row r="54" spans="1:12" x14ac:dyDescent="0.2">
      <c r="A54" s="91" t="s">
        <v>18</v>
      </c>
      <c r="B54" s="220" t="s">
        <v>34</v>
      </c>
      <c r="C54" s="78"/>
      <c r="D54" s="78"/>
      <c r="E54" s="78"/>
      <c r="F54" s="78"/>
      <c r="G54" s="78"/>
      <c r="H54" s="78"/>
      <c r="I54" s="78"/>
      <c r="J54" s="78"/>
      <c r="K54" s="78"/>
    </row>
    <row r="55" spans="1:12" x14ac:dyDescent="0.2">
      <c r="A55" s="91" t="s">
        <v>19</v>
      </c>
      <c r="B55" s="315" t="s">
        <v>95</v>
      </c>
      <c r="C55" s="315"/>
      <c r="D55" s="315"/>
      <c r="E55" s="315"/>
      <c r="F55" s="315"/>
      <c r="G55" s="315"/>
      <c r="H55" s="315"/>
      <c r="I55" s="78"/>
      <c r="J55" s="78"/>
      <c r="K55" s="78"/>
    </row>
    <row r="56" spans="1:12" x14ac:dyDescent="0.2">
      <c r="A56" s="91" t="s">
        <v>83</v>
      </c>
      <c r="B56" s="315" t="s">
        <v>86</v>
      </c>
      <c r="C56" s="315"/>
      <c r="D56" s="315"/>
      <c r="E56" s="315"/>
      <c r="F56" s="78"/>
      <c r="G56" s="78"/>
      <c r="H56" s="78"/>
      <c r="I56" s="78"/>
      <c r="J56" s="78"/>
      <c r="K56" s="78"/>
    </row>
    <row r="57" spans="1:12" x14ac:dyDescent="0.2">
      <c r="A57" s="91" t="s">
        <v>84</v>
      </c>
      <c r="B57" s="311" t="s">
        <v>88</v>
      </c>
      <c r="C57" s="311"/>
      <c r="D57" s="311"/>
      <c r="E57" s="311"/>
      <c r="F57" s="311"/>
      <c r="G57" s="311"/>
      <c r="H57" s="311"/>
      <c r="I57" s="311"/>
      <c r="J57" s="311"/>
      <c r="K57" s="311"/>
    </row>
    <row r="58" spans="1:12" x14ac:dyDescent="0.2">
      <c r="A58" s="92" t="s">
        <v>85</v>
      </c>
      <c r="B58" s="317" t="s">
        <v>90</v>
      </c>
      <c r="C58" s="317"/>
      <c r="D58" s="317"/>
      <c r="E58" s="317"/>
      <c r="F58" s="317"/>
      <c r="G58" s="317"/>
      <c r="H58" s="317"/>
      <c r="I58" s="317"/>
      <c r="J58" s="317"/>
      <c r="K58" s="317"/>
    </row>
    <row r="59" spans="1:12" x14ac:dyDescent="0.2">
      <c r="A59" s="91"/>
      <c r="B59" s="318" t="s">
        <v>33</v>
      </c>
      <c r="C59" s="318"/>
      <c r="D59" s="318"/>
      <c r="E59" s="318"/>
      <c r="F59" s="318"/>
      <c r="G59" s="318"/>
      <c r="H59" s="318"/>
      <c r="I59" s="318"/>
      <c r="J59" s="318"/>
      <c r="K59" s="318"/>
    </row>
    <row r="60" spans="1:12" ht="25.5" customHeight="1" x14ac:dyDescent="0.2">
      <c r="A60" s="208" t="s">
        <v>14</v>
      </c>
      <c r="B60" s="208" t="s">
        <v>0</v>
      </c>
      <c r="C60" s="208" t="s">
        <v>15</v>
      </c>
      <c r="D60" s="209" t="s">
        <v>1</v>
      </c>
      <c r="E60" s="209" t="s">
        <v>427</v>
      </c>
      <c r="F60" s="209" t="s">
        <v>11</v>
      </c>
      <c r="G60" s="210" t="s">
        <v>428</v>
      </c>
      <c r="H60" s="209" t="s">
        <v>6</v>
      </c>
      <c r="I60" s="210" t="s">
        <v>429</v>
      </c>
      <c r="J60" s="210" t="s">
        <v>8</v>
      </c>
      <c r="K60" s="126" t="s">
        <v>430</v>
      </c>
      <c r="L60" s="208" t="s">
        <v>220</v>
      </c>
    </row>
    <row r="61" spans="1:12" ht="36" x14ac:dyDescent="0.2">
      <c r="A61" s="95" t="s">
        <v>3</v>
      </c>
      <c r="B61" s="88" t="s">
        <v>96</v>
      </c>
      <c r="C61" s="96"/>
      <c r="D61" s="97" t="s">
        <v>92</v>
      </c>
      <c r="E61" s="98">
        <v>720</v>
      </c>
      <c r="F61" s="79"/>
      <c r="G61" s="94"/>
      <c r="H61" s="99"/>
      <c r="I61" s="100"/>
      <c r="J61" s="100"/>
      <c r="K61" s="128"/>
      <c r="L61" s="144" t="s">
        <v>226</v>
      </c>
    </row>
    <row r="62" spans="1:12" ht="24.75" customHeight="1" x14ac:dyDescent="0.2">
      <c r="A62" s="95" t="s">
        <v>4</v>
      </c>
      <c r="B62" s="88" t="s">
        <v>97</v>
      </c>
      <c r="C62" s="96"/>
      <c r="D62" s="97" t="s">
        <v>92</v>
      </c>
      <c r="E62" s="98">
        <v>12678</v>
      </c>
      <c r="F62" s="79"/>
      <c r="G62" s="94"/>
      <c r="H62" s="99"/>
      <c r="I62" s="100"/>
      <c r="J62" s="100"/>
      <c r="K62" s="128"/>
      <c r="L62" s="144" t="s">
        <v>222</v>
      </c>
    </row>
    <row r="63" spans="1:12" ht="36" x14ac:dyDescent="0.2">
      <c r="A63" s="95" t="s">
        <v>5</v>
      </c>
      <c r="B63" s="88" t="s">
        <v>98</v>
      </c>
      <c r="C63" s="96"/>
      <c r="D63" s="97" t="s">
        <v>92</v>
      </c>
      <c r="E63" s="98">
        <v>100</v>
      </c>
      <c r="F63" s="79"/>
      <c r="G63" s="94"/>
      <c r="H63" s="99"/>
      <c r="I63" s="100"/>
      <c r="J63" s="100"/>
      <c r="K63" s="128"/>
      <c r="L63" s="144" t="s">
        <v>226</v>
      </c>
    </row>
    <row r="64" spans="1:12" ht="24" x14ac:dyDescent="0.2">
      <c r="A64" s="95" t="s">
        <v>16</v>
      </c>
      <c r="B64" s="88" t="s">
        <v>99</v>
      </c>
      <c r="C64" s="176"/>
      <c r="D64" s="80" t="s">
        <v>92</v>
      </c>
      <c r="E64" s="87">
        <v>13760</v>
      </c>
      <c r="F64" s="79"/>
      <c r="G64" s="94"/>
      <c r="H64" s="99"/>
      <c r="I64" s="100"/>
      <c r="J64" s="100"/>
      <c r="K64" s="128"/>
      <c r="L64" s="144" t="s">
        <v>225</v>
      </c>
    </row>
    <row r="65" spans="1:12" ht="24" x14ac:dyDescent="0.2">
      <c r="A65" s="95" t="s">
        <v>17</v>
      </c>
      <c r="B65" s="88" t="s">
        <v>100</v>
      </c>
      <c r="C65" s="176"/>
      <c r="D65" s="80" t="s">
        <v>92</v>
      </c>
      <c r="E65" s="87">
        <v>240</v>
      </c>
      <c r="F65" s="79"/>
      <c r="G65" s="94"/>
      <c r="H65" s="99"/>
      <c r="I65" s="100"/>
      <c r="J65" s="100"/>
      <c r="K65" s="128"/>
      <c r="L65" s="144" t="s">
        <v>225</v>
      </c>
    </row>
    <row r="66" spans="1:12" ht="24" x14ac:dyDescent="0.2">
      <c r="A66" s="95" t="s">
        <v>18</v>
      </c>
      <c r="B66" s="88" t="s">
        <v>101</v>
      </c>
      <c r="C66" s="176"/>
      <c r="D66" s="80" t="s">
        <v>92</v>
      </c>
      <c r="E66" s="87">
        <v>2160</v>
      </c>
      <c r="F66" s="79"/>
      <c r="G66" s="94"/>
      <c r="H66" s="99"/>
      <c r="I66" s="100"/>
      <c r="J66" s="100"/>
      <c r="K66" s="128"/>
      <c r="L66" s="144" t="s">
        <v>225</v>
      </c>
    </row>
    <row r="67" spans="1:12" ht="48.75" thickBot="1" x14ac:dyDescent="0.25">
      <c r="A67" s="245" t="s">
        <v>19</v>
      </c>
      <c r="B67" s="246" t="s">
        <v>102</v>
      </c>
      <c r="C67" s="240"/>
      <c r="D67" s="247" t="s">
        <v>103</v>
      </c>
      <c r="E67" s="248">
        <v>9240</v>
      </c>
      <c r="F67" s="242"/>
      <c r="G67" s="249"/>
      <c r="H67" s="250"/>
      <c r="I67" s="169"/>
      <c r="J67" s="169"/>
      <c r="K67" s="170"/>
      <c r="L67" s="144" t="s">
        <v>225</v>
      </c>
    </row>
    <row r="68" spans="1:12" ht="12.75" thickBot="1" x14ac:dyDescent="0.25">
      <c r="A68" s="319" t="s">
        <v>9</v>
      </c>
      <c r="B68" s="320"/>
      <c r="C68" s="320"/>
      <c r="D68" s="320"/>
      <c r="E68" s="320"/>
      <c r="F68" s="320"/>
      <c r="G68" s="320"/>
      <c r="H68" s="321"/>
      <c r="I68" s="84">
        <f>SUM(I61:I67)</f>
        <v>0</v>
      </c>
      <c r="J68" s="85">
        <f>SUM(J61:J67)</f>
        <v>0</v>
      </c>
      <c r="K68" s="166">
        <f>SUM(K61:K67)</f>
        <v>0</v>
      </c>
    </row>
    <row r="69" spans="1:12" s="6" customFormat="1" x14ac:dyDescent="0.2">
      <c r="A69" s="189"/>
      <c r="B69" s="189" t="s">
        <v>214</v>
      </c>
      <c r="C69" s="189"/>
      <c r="D69" s="323" t="s">
        <v>227</v>
      </c>
      <c r="E69" s="323"/>
      <c r="F69" s="189"/>
      <c r="G69" s="189"/>
      <c r="H69" s="189"/>
      <c r="I69" s="189"/>
      <c r="J69" s="189"/>
      <c r="K69" s="189"/>
      <c r="L69" s="62"/>
    </row>
    <row r="70" spans="1:12" s="167" customFormat="1" ht="12" customHeight="1" x14ac:dyDescent="0.2">
      <c r="A70" s="91" t="s">
        <v>3</v>
      </c>
      <c r="B70" s="322" t="s">
        <v>215</v>
      </c>
      <c r="C70" s="322"/>
      <c r="D70" s="91">
        <v>10</v>
      </c>
      <c r="E70" s="293"/>
      <c r="F70" s="293"/>
      <c r="G70" s="293"/>
      <c r="H70" s="293"/>
      <c r="I70" s="293"/>
      <c r="J70" s="293"/>
      <c r="K70" s="293"/>
      <c r="L70" s="294"/>
    </row>
    <row r="71" spans="1:12" s="6" customFormat="1" ht="12" customHeight="1" x14ac:dyDescent="0.2">
      <c r="A71" s="91" t="s">
        <v>4</v>
      </c>
      <c r="B71" s="189" t="s">
        <v>223</v>
      </c>
      <c r="C71" s="189"/>
      <c r="D71" s="91">
        <v>10</v>
      </c>
      <c r="E71" s="189"/>
      <c r="F71" s="189"/>
      <c r="G71" s="189"/>
      <c r="H71" s="189"/>
      <c r="I71" s="189"/>
      <c r="J71" s="189"/>
      <c r="K71" s="189"/>
      <c r="L71" s="62"/>
    </row>
    <row r="72" spans="1:12" s="6" customFormat="1" ht="12" customHeight="1" x14ac:dyDescent="0.2">
      <c r="A72" s="91" t="s">
        <v>5</v>
      </c>
      <c r="B72" s="189" t="s">
        <v>217</v>
      </c>
      <c r="C72" s="189"/>
      <c r="D72" s="77">
        <v>10</v>
      </c>
      <c r="E72" s="189"/>
      <c r="F72" s="189"/>
      <c r="G72" s="189"/>
      <c r="H72" s="189"/>
      <c r="I72" s="189"/>
      <c r="J72" s="189"/>
      <c r="K72" s="189"/>
      <c r="L72" s="62"/>
    </row>
    <row r="73" spans="1:12" s="6" customFormat="1" ht="12" customHeight="1" x14ac:dyDescent="0.2">
      <c r="A73" s="91" t="s">
        <v>16</v>
      </c>
      <c r="B73" s="189" t="s">
        <v>218</v>
      </c>
      <c r="C73" s="189"/>
      <c r="D73" s="91">
        <v>2</v>
      </c>
      <c r="E73" s="189"/>
      <c r="F73" s="189"/>
      <c r="G73" s="189"/>
      <c r="H73" s="189"/>
      <c r="I73" s="189"/>
      <c r="J73" s="189"/>
      <c r="K73" s="189"/>
      <c r="L73" s="62"/>
    </row>
    <row r="74" spans="1:12" s="6" customFormat="1" ht="12" customHeight="1" x14ac:dyDescent="0.2">
      <c r="A74" s="91"/>
      <c r="B74" s="189"/>
      <c r="C74" s="189"/>
      <c r="D74" s="91"/>
      <c r="E74" s="189"/>
      <c r="F74" s="189"/>
      <c r="G74" s="189"/>
      <c r="H74" s="189"/>
      <c r="I74" s="189"/>
      <c r="J74" s="189"/>
      <c r="K74" s="189"/>
      <c r="L74" s="62"/>
    </row>
    <row r="75" spans="1:12" s="191" customFormat="1" x14ac:dyDescent="0.2">
      <c r="A75" s="324" t="s">
        <v>364</v>
      </c>
      <c r="B75" s="325"/>
      <c r="C75" s="325"/>
      <c r="D75" s="325"/>
      <c r="E75" s="325"/>
      <c r="F75" s="325"/>
      <c r="G75" s="325"/>
      <c r="H75" s="325"/>
      <c r="I75" s="325"/>
      <c r="J75" s="325"/>
      <c r="K75" s="325"/>
    </row>
    <row r="76" spans="1:12" x14ac:dyDescent="0.2">
      <c r="A76" s="86" t="s">
        <v>3</v>
      </c>
      <c r="B76" s="220" t="s">
        <v>104</v>
      </c>
      <c r="C76" s="78"/>
      <c r="D76" s="78"/>
      <c r="E76" s="78"/>
      <c r="F76" s="78"/>
      <c r="G76" s="78"/>
      <c r="H76" s="78"/>
      <c r="I76" s="78"/>
      <c r="J76" s="78"/>
      <c r="K76" s="78"/>
    </row>
    <row r="77" spans="1:12" x14ac:dyDescent="0.2">
      <c r="A77" s="86" t="s">
        <v>4</v>
      </c>
      <c r="B77" s="220" t="s">
        <v>105</v>
      </c>
      <c r="C77" s="78"/>
      <c r="D77" s="78"/>
      <c r="E77" s="78"/>
      <c r="F77" s="78"/>
      <c r="G77" s="78"/>
      <c r="H77" s="78"/>
      <c r="I77" s="78"/>
      <c r="J77" s="78"/>
      <c r="K77" s="78"/>
    </row>
    <row r="78" spans="1:12" x14ac:dyDescent="0.2">
      <c r="A78" s="86" t="s">
        <v>5</v>
      </c>
      <c r="B78" s="317" t="s">
        <v>106</v>
      </c>
      <c r="C78" s="317"/>
      <c r="D78" s="317"/>
      <c r="E78" s="317"/>
      <c r="F78" s="317"/>
      <c r="G78" s="317"/>
      <c r="H78" s="317"/>
      <c r="I78" s="317"/>
      <c r="J78" s="317"/>
      <c r="K78" s="317"/>
    </row>
    <row r="79" spans="1:12" x14ac:dyDescent="0.2">
      <c r="A79" s="86"/>
      <c r="B79" s="326" t="s">
        <v>33</v>
      </c>
      <c r="C79" s="326"/>
      <c r="D79" s="326"/>
      <c r="E79" s="326"/>
      <c r="F79" s="326"/>
      <c r="G79" s="326"/>
      <c r="H79" s="326"/>
      <c r="I79" s="326"/>
      <c r="J79" s="326"/>
      <c r="K79" s="326"/>
    </row>
    <row r="80" spans="1:12" ht="25.5" customHeight="1" x14ac:dyDescent="0.2">
      <c r="A80" s="208" t="s">
        <v>14</v>
      </c>
      <c r="B80" s="208" t="s">
        <v>0</v>
      </c>
      <c r="C80" s="208" t="s">
        <v>15</v>
      </c>
      <c r="D80" s="209" t="s">
        <v>1</v>
      </c>
      <c r="E80" s="209" t="s">
        <v>427</v>
      </c>
      <c r="F80" s="209" t="s">
        <v>11</v>
      </c>
      <c r="G80" s="210" t="s">
        <v>428</v>
      </c>
      <c r="H80" s="209" t="s">
        <v>6</v>
      </c>
      <c r="I80" s="210" t="s">
        <v>429</v>
      </c>
      <c r="J80" s="210" t="s">
        <v>8</v>
      </c>
      <c r="K80" s="126" t="s">
        <v>430</v>
      </c>
      <c r="L80" s="208" t="s">
        <v>220</v>
      </c>
    </row>
    <row r="81" spans="1:12" ht="24.75" thickBot="1" x14ac:dyDescent="0.25">
      <c r="A81" s="239">
        <v>1</v>
      </c>
      <c r="B81" s="246" t="s">
        <v>431</v>
      </c>
      <c r="C81" s="241"/>
      <c r="D81" s="242" t="s">
        <v>92</v>
      </c>
      <c r="E81" s="243">
        <v>1728</v>
      </c>
      <c r="F81" s="243"/>
      <c r="G81" s="89"/>
      <c r="H81" s="244"/>
      <c r="I81" s="232"/>
      <c r="J81" s="232"/>
      <c r="K81" s="233"/>
      <c r="L81" s="144" t="s">
        <v>222</v>
      </c>
    </row>
    <row r="82" spans="1:12" ht="12.75" thickBot="1" x14ac:dyDescent="0.25">
      <c r="A82" s="327" t="s">
        <v>9</v>
      </c>
      <c r="B82" s="328"/>
      <c r="C82" s="328"/>
      <c r="D82" s="328"/>
      <c r="E82" s="328"/>
      <c r="F82" s="328"/>
      <c r="G82" s="328"/>
      <c r="H82" s="329"/>
      <c r="I82" s="84">
        <f>SUM(I81)</f>
        <v>0</v>
      </c>
      <c r="J82" s="84">
        <f>SUM(J81)</f>
        <v>0</v>
      </c>
      <c r="K82" s="85">
        <f>SUM(K81)</f>
        <v>0</v>
      </c>
    </row>
    <row r="83" spans="1:12" s="6" customFormat="1" x14ac:dyDescent="0.2">
      <c r="A83" s="189"/>
      <c r="B83" s="189" t="s">
        <v>214</v>
      </c>
      <c r="C83" s="189"/>
      <c r="D83" s="323" t="s">
        <v>227</v>
      </c>
      <c r="E83" s="323"/>
      <c r="F83" s="189"/>
      <c r="G83" s="189"/>
      <c r="H83" s="189"/>
      <c r="I83" s="189"/>
      <c r="J83" s="189"/>
      <c r="K83" s="189"/>
      <c r="L83" s="62"/>
    </row>
    <row r="84" spans="1:12" s="167" customFormat="1" ht="12" customHeight="1" x14ac:dyDescent="0.2">
      <c r="A84" s="91">
        <v>1</v>
      </c>
      <c r="B84" s="322" t="s">
        <v>215</v>
      </c>
      <c r="C84" s="322"/>
      <c r="D84" s="91">
        <v>10</v>
      </c>
      <c r="E84" s="293"/>
      <c r="F84" s="293"/>
      <c r="G84" s="293"/>
      <c r="H84" s="293"/>
      <c r="I84" s="293"/>
      <c r="J84" s="293"/>
      <c r="K84" s="293"/>
      <c r="L84" s="294"/>
    </row>
    <row r="85" spans="1:12" s="167" customFormat="1" ht="12" customHeight="1" x14ac:dyDescent="0.2">
      <c r="A85" s="91">
        <v>2</v>
      </c>
      <c r="B85" s="322" t="s">
        <v>228</v>
      </c>
      <c r="C85" s="322"/>
      <c r="D85" s="91">
        <v>2</v>
      </c>
      <c r="E85" s="293"/>
      <c r="F85" s="293"/>
      <c r="G85" s="293"/>
      <c r="H85" s="293"/>
      <c r="I85" s="293"/>
      <c r="J85" s="293"/>
      <c r="K85" s="293"/>
      <c r="L85" s="220"/>
    </row>
    <row r="86" spans="1:12" s="6" customFormat="1" ht="12" customHeight="1" x14ac:dyDescent="0.2">
      <c r="A86" s="91">
        <v>3</v>
      </c>
      <c r="B86" s="189" t="s">
        <v>229</v>
      </c>
      <c r="C86" s="189"/>
      <c r="D86" s="91">
        <v>10</v>
      </c>
      <c r="E86" s="189"/>
      <c r="F86" s="189"/>
      <c r="G86" s="189"/>
      <c r="H86" s="189"/>
      <c r="I86" s="189"/>
      <c r="J86" s="189"/>
      <c r="K86" s="189"/>
      <c r="L86" s="62"/>
    </row>
    <row r="87" spans="1:12" s="6" customFormat="1" ht="12" customHeight="1" x14ac:dyDescent="0.2">
      <c r="A87" s="91"/>
      <c r="B87" s="189"/>
      <c r="C87" s="189"/>
      <c r="D87" s="91"/>
      <c r="E87" s="189"/>
      <c r="F87" s="189"/>
      <c r="G87" s="189"/>
      <c r="H87" s="189"/>
      <c r="I87" s="189"/>
      <c r="J87" s="189"/>
      <c r="K87" s="189"/>
      <c r="L87" s="62"/>
    </row>
    <row r="88" spans="1:12" x14ac:dyDescent="0.2">
      <c r="A88" s="221" t="s">
        <v>365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</row>
    <row r="89" spans="1:12" x14ac:dyDescent="0.2">
      <c r="A89" s="105" t="s">
        <v>3</v>
      </c>
      <c r="B89" s="186" t="s">
        <v>107</v>
      </c>
      <c r="C89" s="186"/>
      <c r="D89" s="104"/>
      <c r="E89" s="104"/>
      <c r="F89" s="104"/>
      <c r="G89" s="104"/>
      <c r="H89" s="104"/>
      <c r="I89" s="104"/>
      <c r="J89" s="104"/>
      <c r="K89" s="104"/>
    </row>
    <row r="90" spans="1:12" x14ac:dyDescent="0.2">
      <c r="A90" s="105" t="s">
        <v>108</v>
      </c>
      <c r="B90" s="186" t="s">
        <v>109</v>
      </c>
      <c r="C90" s="186"/>
      <c r="D90" s="104"/>
      <c r="E90" s="104"/>
      <c r="F90" s="104"/>
      <c r="G90" s="104"/>
      <c r="H90" s="104"/>
      <c r="I90" s="104"/>
      <c r="J90" s="104"/>
      <c r="K90" s="104"/>
    </row>
    <row r="91" spans="1:12" x14ac:dyDescent="0.2">
      <c r="A91" s="105" t="s">
        <v>110</v>
      </c>
      <c r="B91" s="186" t="s">
        <v>111</v>
      </c>
      <c r="C91" s="186"/>
      <c r="D91" s="104"/>
      <c r="E91" s="104"/>
      <c r="F91" s="104"/>
      <c r="G91" s="104"/>
      <c r="H91" s="104"/>
      <c r="I91" s="104"/>
      <c r="J91" s="104"/>
      <c r="K91" s="104"/>
    </row>
    <row r="92" spans="1:12" x14ac:dyDescent="0.2">
      <c r="A92" s="105" t="s">
        <v>112</v>
      </c>
      <c r="B92" s="225" t="s">
        <v>113</v>
      </c>
      <c r="C92" s="225"/>
      <c r="D92" s="104"/>
      <c r="E92" s="104"/>
      <c r="F92" s="104"/>
      <c r="G92" s="104"/>
      <c r="H92" s="104"/>
      <c r="I92" s="104"/>
      <c r="J92" s="104"/>
      <c r="K92" s="104"/>
    </row>
    <row r="93" spans="1:12" x14ac:dyDescent="0.2">
      <c r="A93" s="105" t="s">
        <v>4</v>
      </c>
      <c r="B93" s="104" t="s">
        <v>114</v>
      </c>
      <c r="C93" s="104"/>
      <c r="D93" s="104"/>
      <c r="E93" s="104"/>
      <c r="F93" s="104"/>
      <c r="G93" s="104"/>
      <c r="H93" s="104"/>
      <c r="I93" s="104"/>
      <c r="J93" s="104"/>
      <c r="K93" s="104"/>
    </row>
    <row r="94" spans="1:12" x14ac:dyDescent="0.2">
      <c r="A94" s="105" t="s">
        <v>108</v>
      </c>
      <c r="B94" s="104" t="s">
        <v>115</v>
      </c>
      <c r="C94" s="104"/>
      <c r="D94" s="104"/>
      <c r="E94" s="104"/>
      <c r="F94" s="104"/>
      <c r="G94" s="104"/>
      <c r="H94" s="104"/>
      <c r="I94" s="104"/>
      <c r="J94" s="104"/>
      <c r="K94" s="104"/>
    </row>
    <row r="95" spans="1:12" x14ac:dyDescent="0.2">
      <c r="A95" s="105" t="s">
        <v>110</v>
      </c>
      <c r="B95" s="104" t="s">
        <v>116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6" spans="1:12" x14ac:dyDescent="0.2">
      <c r="A96" s="105" t="s">
        <v>112</v>
      </c>
      <c r="B96" s="186" t="s">
        <v>117</v>
      </c>
      <c r="C96" s="186"/>
      <c r="D96" s="104"/>
      <c r="E96" s="104"/>
      <c r="F96" s="104"/>
      <c r="G96" s="104"/>
      <c r="H96" s="104"/>
      <c r="I96" s="104"/>
      <c r="J96" s="104"/>
      <c r="K96" s="104"/>
    </row>
    <row r="97" spans="1:12" x14ac:dyDescent="0.2">
      <c r="A97" s="105" t="s">
        <v>118</v>
      </c>
      <c r="B97" s="225" t="s">
        <v>119</v>
      </c>
      <c r="C97" s="225"/>
      <c r="D97" s="104"/>
      <c r="E97" s="104"/>
      <c r="F97" s="104"/>
      <c r="G97" s="104"/>
      <c r="H97" s="104"/>
      <c r="I97" s="104"/>
      <c r="J97" s="104"/>
      <c r="K97" s="104"/>
    </row>
    <row r="98" spans="1:12" x14ac:dyDescent="0.2">
      <c r="A98" s="105" t="s">
        <v>120</v>
      </c>
      <c r="B98" s="225" t="s">
        <v>121</v>
      </c>
      <c r="C98" s="225"/>
      <c r="D98" s="104"/>
      <c r="E98" s="104"/>
      <c r="F98" s="104"/>
      <c r="G98" s="104"/>
      <c r="H98" s="104"/>
      <c r="I98" s="104"/>
      <c r="J98" s="104"/>
      <c r="K98" s="104"/>
    </row>
    <row r="99" spans="1:12" x14ac:dyDescent="0.2">
      <c r="A99" s="105" t="s">
        <v>122</v>
      </c>
      <c r="B99" s="225" t="s">
        <v>123</v>
      </c>
      <c r="C99" s="225"/>
      <c r="D99" s="104"/>
      <c r="E99" s="104"/>
      <c r="F99" s="104"/>
      <c r="G99" s="104"/>
      <c r="H99" s="104"/>
      <c r="I99" s="104"/>
      <c r="J99" s="104"/>
      <c r="K99" s="104"/>
    </row>
    <row r="100" spans="1:12" x14ac:dyDescent="0.2">
      <c r="A100" s="332" t="s">
        <v>33</v>
      </c>
      <c r="B100" s="332"/>
      <c r="C100" s="332"/>
      <c r="D100" s="332"/>
      <c r="E100" s="332"/>
      <c r="F100" s="332"/>
      <c r="G100" s="332"/>
      <c r="H100" s="332"/>
      <c r="I100" s="332"/>
      <c r="J100" s="332"/>
      <c r="K100" s="332"/>
    </row>
    <row r="101" spans="1:12" ht="25.5" customHeight="1" x14ac:dyDescent="0.2">
      <c r="A101" s="208" t="s">
        <v>14</v>
      </c>
      <c r="B101" s="208" t="s">
        <v>0</v>
      </c>
      <c r="C101" s="208" t="s">
        <v>15</v>
      </c>
      <c r="D101" s="209" t="s">
        <v>1</v>
      </c>
      <c r="E101" s="209" t="s">
        <v>427</v>
      </c>
      <c r="F101" s="209" t="s">
        <v>11</v>
      </c>
      <c r="G101" s="210" t="s">
        <v>428</v>
      </c>
      <c r="H101" s="209" t="s">
        <v>6</v>
      </c>
      <c r="I101" s="210" t="s">
        <v>429</v>
      </c>
      <c r="J101" s="210" t="s">
        <v>8</v>
      </c>
      <c r="K101" s="126" t="s">
        <v>430</v>
      </c>
      <c r="L101" s="208" t="s">
        <v>220</v>
      </c>
    </row>
    <row r="102" spans="1:12" ht="48" customHeight="1" x14ac:dyDescent="0.2">
      <c r="A102" s="107" t="s">
        <v>3</v>
      </c>
      <c r="B102" s="108" t="s">
        <v>433</v>
      </c>
      <c r="C102" s="106"/>
      <c r="D102" s="107" t="s">
        <v>92</v>
      </c>
      <c r="E102" s="109">
        <v>1920</v>
      </c>
      <c r="F102" s="109"/>
      <c r="G102" s="110"/>
      <c r="H102" s="90"/>
      <c r="I102" s="101"/>
      <c r="J102" s="101"/>
      <c r="K102" s="129"/>
      <c r="L102" s="144" t="s">
        <v>222</v>
      </c>
    </row>
    <row r="103" spans="1:12" ht="85.5" customHeight="1" thickBot="1" x14ac:dyDescent="0.25">
      <c r="A103" s="234" t="s">
        <v>4</v>
      </c>
      <c r="B103" s="235" t="s">
        <v>354</v>
      </c>
      <c r="C103" s="256"/>
      <c r="D103" s="234" t="s">
        <v>92</v>
      </c>
      <c r="E103" s="236">
        <v>6</v>
      </c>
      <c r="F103" s="236"/>
      <c r="G103" s="237"/>
      <c r="H103" s="238"/>
      <c r="I103" s="171"/>
      <c r="J103" s="171"/>
      <c r="K103" s="130"/>
      <c r="L103" s="172" t="s">
        <v>230</v>
      </c>
    </row>
    <row r="104" spans="1:12" ht="12.75" thickBot="1" x14ac:dyDescent="0.25">
      <c r="A104" s="319" t="s">
        <v>9</v>
      </c>
      <c r="B104" s="320"/>
      <c r="C104" s="320"/>
      <c r="D104" s="320"/>
      <c r="E104" s="320"/>
      <c r="F104" s="320"/>
      <c r="G104" s="320"/>
      <c r="H104" s="321"/>
      <c r="I104" s="84">
        <f>SUM(I102:I103)</f>
        <v>0</v>
      </c>
      <c r="J104" s="85">
        <f>SUM(J102:J103)</f>
        <v>0</v>
      </c>
      <c r="K104" s="166">
        <f>SUM(K102:K103)</f>
        <v>0</v>
      </c>
    </row>
    <row r="105" spans="1:12" s="6" customFormat="1" x14ac:dyDescent="0.2">
      <c r="A105" s="186"/>
      <c r="B105" s="330" t="s">
        <v>313</v>
      </c>
      <c r="C105" s="330"/>
      <c r="D105" s="189"/>
      <c r="E105" s="323" t="s">
        <v>231</v>
      </c>
      <c r="F105" s="323"/>
      <c r="G105" s="189"/>
      <c r="H105" s="189"/>
      <c r="I105" s="189"/>
      <c r="J105" s="189"/>
      <c r="K105" s="189"/>
      <c r="L105" s="62"/>
    </row>
    <row r="106" spans="1:12" s="6" customFormat="1" ht="24" x14ac:dyDescent="0.2">
      <c r="A106" s="111" t="s">
        <v>3</v>
      </c>
      <c r="B106" s="295" t="s">
        <v>232</v>
      </c>
      <c r="C106" s="186"/>
      <c r="D106" s="62"/>
      <c r="E106" s="91">
        <v>10</v>
      </c>
      <c r="F106" s="189"/>
      <c r="G106" s="189"/>
      <c r="H106" s="189"/>
      <c r="I106" s="189"/>
      <c r="J106" s="189"/>
      <c r="K106" s="189"/>
      <c r="L106" s="62"/>
    </row>
    <row r="107" spans="1:12" s="6" customFormat="1" ht="14.25" customHeight="1" x14ac:dyDescent="0.2">
      <c r="A107" s="111" t="s">
        <v>4</v>
      </c>
      <c r="B107" s="331" t="s">
        <v>234</v>
      </c>
      <c r="C107" s="331"/>
      <c r="D107" s="296"/>
      <c r="E107" s="91">
        <v>10</v>
      </c>
      <c r="F107" s="189"/>
      <c r="G107" s="189"/>
      <c r="H107" s="189"/>
      <c r="I107" s="189"/>
      <c r="J107" s="189"/>
      <c r="K107" s="189"/>
      <c r="L107" s="62"/>
    </row>
    <row r="108" spans="1:12" s="6" customFormat="1" ht="13.5" customHeight="1" x14ac:dyDescent="0.2">
      <c r="A108" s="111" t="s">
        <v>5</v>
      </c>
      <c r="B108" s="295" t="s">
        <v>233</v>
      </c>
      <c r="C108" s="295"/>
      <c r="D108" s="296"/>
      <c r="E108" s="91">
        <v>10</v>
      </c>
      <c r="F108" s="189"/>
      <c r="G108" s="189"/>
      <c r="H108" s="189"/>
      <c r="I108" s="189"/>
      <c r="J108" s="189"/>
      <c r="K108" s="189"/>
      <c r="L108" s="62"/>
    </row>
    <row r="109" spans="1:12" s="6" customFormat="1" ht="13.5" customHeight="1" x14ac:dyDescent="0.2">
      <c r="A109" s="111"/>
      <c r="B109" s="295"/>
      <c r="C109" s="295"/>
      <c r="D109" s="296"/>
      <c r="E109" s="91"/>
      <c r="F109" s="189"/>
      <c r="G109" s="189"/>
      <c r="H109" s="189"/>
      <c r="I109" s="189"/>
      <c r="J109" s="189"/>
      <c r="K109" s="189"/>
      <c r="L109" s="62"/>
    </row>
    <row r="110" spans="1:12" x14ac:dyDescent="0.2">
      <c r="A110" s="122" t="s">
        <v>366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</row>
    <row r="111" spans="1:12" x14ac:dyDescent="0.2">
      <c r="A111" s="111" t="s">
        <v>3</v>
      </c>
      <c r="B111" s="220" t="s">
        <v>124</v>
      </c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1:12" x14ac:dyDescent="0.2">
      <c r="A112" s="111" t="s">
        <v>4</v>
      </c>
      <c r="B112" s="315" t="s">
        <v>125</v>
      </c>
      <c r="C112" s="315"/>
      <c r="D112" s="78"/>
      <c r="E112" s="78"/>
      <c r="F112" s="78"/>
      <c r="G112" s="78"/>
      <c r="H112" s="78"/>
      <c r="I112" s="78"/>
      <c r="J112" s="78"/>
      <c r="K112" s="78"/>
    </row>
    <row r="113" spans="1:12" x14ac:dyDescent="0.2">
      <c r="A113" s="111" t="s">
        <v>5</v>
      </c>
      <c r="B113" s="220" t="s">
        <v>22</v>
      </c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1:12" x14ac:dyDescent="0.2">
      <c r="A114" s="111" t="s">
        <v>16</v>
      </c>
      <c r="B114" s="315" t="s">
        <v>126</v>
      </c>
      <c r="C114" s="315"/>
      <c r="D114" s="315"/>
      <c r="E114" s="315"/>
      <c r="F114" s="78"/>
      <c r="G114" s="78"/>
      <c r="H114" s="78"/>
      <c r="I114" s="78"/>
      <c r="J114" s="78"/>
      <c r="K114" s="78"/>
    </row>
    <row r="115" spans="1:12" x14ac:dyDescent="0.2">
      <c r="A115" s="111" t="s">
        <v>17</v>
      </c>
      <c r="B115" s="311" t="s">
        <v>127</v>
      </c>
      <c r="C115" s="311"/>
      <c r="D115" s="311"/>
      <c r="E115" s="311"/>
      <c r="F115" s="311"/>
      <c r="G115" s="311"/>
      <c r="H115" s="311"/>
      <c r="I115" s="311"/>
      <c r="J115" s="311"/>
      <c r="K115" s="311"/>
    </row>
    <row r="116" spans="1:12" x14ac:dyDescent="0.2">
      <c r="A116" s="111" t="s">
        <v>18</v>
      </c>
      <c r="B116" s="317" t="s">
        <v>128</v>
      </c>
      <c r="C116" s="317"/>
      <c r="D116" s="317"/>
      <c r="E116" s="317"/>
      <c r="F116" s="317"/>
      <c r="G116" s="317"/>
      <c r="H116" s="317"/>
      <c r="I116" s="317"/>
      <c r="J116" s="317"/>
      <c r="K116" s="317"/>
    </row>
    <row r="117" spans="1:12" x14ac:dyDescent="0.2">
      <c r="A117" s="111"/>
      <c r="B117" s="314" t="s">
        <v>33</v>
      </c>
      <c r="C117" s="314"/>
      <c r="D117" s="314"/>
      <c r="E117" s="314"/>
      <c r="F117" s="314"/>
      <c r="G117" s="314"/>
      <c r="H117" s="314"/>
      <c r="I117" s="314"/>
      <c r="J117" s="314"/>
      <c r="K117" s="314"/>
    </row>
    <row r="118" spans="1:12" ht="24.75" customHeight="1" x14ac:dyDescent="0.2">
      <c r="A118" s="208" t="s">
        <v>14</v>
      </c>
      <c r="B118" s="208" t="s">
        <v>0</v>
      </c>
      <c r="C118" s="208" t="s">
        <v>15</v>
      </c>
      <c r="D118" s="209" t="s">
        <v>1</v>
      </c>
      <c r="E118" s="209" t="s">
        <v>427</v>
      </c>
      <c r="F118" s="209" t="s">
        <v>11</v>
      </c>
      <c r="G118" s="210" t="s">
        <v>428</v>
      </c>
      <c r="H118" s="209" t="s">
        <v>6</v>
      </c>
      <c r="I118" s="210" t="s">
        <v>429</v>
      </c>
      <c r="J118" s="210" t="s">
        <v>8</v>
      </c>
      <c r="K118" s="126" t="s">
        <v>430</v>
      </c>
      <c r="L118" s="208" t="s">
        <v>220</v>
      </c>
    </row>
    <row r="119" spans="1:12" ht="12.75" thickBot="1" x14ac:dyDescent="0.25">
      <c r="A119" s="251">
        <v>1</v>
      </c>
      <c r="B119" s="246" t="s">
        <v>345</v>
      </c>
      <c r="C119" s="240"/>
      <c r="D119" s="241" t="s">
        <v>92</v>
      </c>
      <c r="E119" s="252">
        <v>92800</v>
      </c>
      <c r="F119" s="252"/>
      <c r="G119" s="112"/>
      <c r="H119" s="238"/>
      <c r="I119" s="253"/>
      <c r="J119" s="253"/>
      <c r="K119" s="254"/>
      <c r="L119" s="144" t="s">
        <v>235</v>
      </c>
    </row>
    <row r="120" spans="1:12" ht="12.75" thickBot="1" x14ac:dyDescent="0.25">
      <c r="A120" s="319" t="s">
        <v>9</v>
      </c>
      <c r="B120" s="320"/>
      <c r="C120" s="320"/>
      <c r="D120" s="320"/>
      <c r="E120" s="320"/>
      <c r="F120" s="320"/>
      <c r="G120" s="320"/>
      <c r="H120" s="321"/>
      <c r="I120" s="84">
        <f>SUM(I119)</f>
        <v>0</v>
      </c>
      <c r="J120" s="85">
        <f>SUM(J119)</f>
        <v>0</v>
      </c>
      <c r="K120" s="166">
        <f>SUM(K119)</f>
        <v>0</v>
      </c>
    </row>
    <row r="121" spans="1:12" s="7" customFormat="1" ht="11.25" customHeight="1" x14ac:dyDescent="0.2">
      <c r="A121" s="207"/>
      <c r="B121" s="322" t="s">
        <v>313</v>
      </c>
      <c r="C121" s="322"/>
      <c r="D121" s="207"/>
      <c r="E121" s="207"/>
      <c r="F121" s="207"/>
      <c r="G121" s="207"/>
      <c r="H121" s="207"/>
      <c r="I121" s="297"/>
      <c r="J121" s="297"/>
      <c r="K121" s="297"/>
      <c r="L121" s="69"/>
    </row>
    <row r="122" spans="1:12" s="6" customFormat="1" ht="12" customHeight="1" x14ac:dyDescent="0.2">
      <c r="A122" s="91" t="s">
        <v>3</v>
      </c>
      <c r="B122" s="322" t="s">
        <v>317</v>
      </c>
      <c r="C122" s="322"/>
      <c r="D122" s="91" t="s">
        <v>216</v>
      </c>
      <c r="E122" s="189"/>
      <c r="F122" s="189"/>
      <c r="G122" s="189"/>
      <c r="H122" s="189"/>
      <c r="I122" s="189"/>
      <c r="J122" s="189"/>
      <c r="K122" s="189"/>
      <c r="L122" s="62"/>
    </row>
    <row r="123" spans="1:12" s="6" customFormat="1" ht="12" customHeight="1" x14ac:dyDescent="0.2">
      <c r="A123" s="91" t="s">
        <v>4</v>
      </c>
      <c r="B123" s="322" t="s">
        <v>318</v>
      </c>
      <c r="C123" s="322"/>
      <c r="D123" s="91" t="s">
        <v>237</v>
      </c>
      <c r="E123" s="189"/>
      <c r="F123" s="189"/>
      <c r="G123" s="189"/>
      <c r="H123" s="189"/>
      <c r="I123" s="189"/>
      <c r="J123" s="189"/>
      <c r="K123" s="189"/>
      <c r="L123" s="62"/>
    </row>
    <row r="124" spans="1:12" s="6" customFormat="1" ht="12" customHeight="1" x14ac:dyDescent="0.2">
      <c r="A124" s="91" t="s">
        <v>5</v>
      </c>
      <c r="B124" s="223" t="s">
        <v>238</v>
      </c>
      <c r="C124" s="223"/>
      <c r="D124" s="91" t="s">
        <v>216</v>
      </c>
      <c r="E124" s="189"/>
      <c r="F124" s="189"/>
      <c r="G124" s="189"/>
      <c r="H124" s="189"/>
      <c r="I124" s="189"/>
      <c r="J124" s="189"/>
      <c r="K124" s="189"/>
      <c r="L124" s="62"/>
    </row>
    <row r="125" spans="1:12" s="6" customFormat="1" ht="12" customHeight="1" x14ac:dyDescent="0.2">
      <c r="A125" s="91" t="s">
        <v>16</v>
      </c>
      <c r="B125" s="223" t="s">
        <v>239</v>
      </c>
      <c r="C125" s="223"/>
      <c r="D125" s="91" t="s">
        <v>240</v>
      </c>
      <c r="E125" s="189"/>
      <c r="F125" s="189"/>
      <c r="G125" s="189"/>
      <c r="H125" s="189"/>
      <c r="I125" s="189"/>
      <c r="J125" s="189"/>
      <c r="K125" s="189"/>
      <c r="L125" s="62"/>
    </row>
    <row r="126" spans="1:12" s="6" customFormat="1" ht="12" customHeight="1" x14ac:dyDescent="0.2">
      <c r="A126" s="91" t="s">
        <v>17</v>
      </c>
      <c r="B126" s="189" t="s">
        <v>217</v>
      </c>
      <c r="C126" s="189"/>
      <c r="D126" s="77" t="s">
        <v>241</v>
      </c>
      <c r="E126" s="189"/>
      <c r="F126" s="189"/>
      <c r="G126" s="189"/>
      <c r="H126" s="189"/>
      <c r="I126" s="189"/>
      <c r="J126" s="189"/>
      <c r="K126" s="189"/>
      <c r="L126" s="62"/>
    </row>
    <row r="127" spans="1:12" s="6" customFormat="1" ht="12" customHeight="1" x14ac:dyDescent="0.2">
      <c r="A127" s="91" t="s">
        <v>18</v>
      </c>
      <c r="B127" s="189" t="s">
        <v>218</v>
      </c>
      <c r="C127" s="189"/>
      <c r="D127" s="91" t="s">
        <v>240</v>
      </c>
      <c r="E127" s="189"/>
      <c r="F127" s="189"/>
      <c r="G127" s="189"/>
      <c r="H127" s="189"/>
      <c r="I127" s="189"/>
      <c r="J127" s="189"/>
      <c r="K127" s="189"/>
      <c r="L127" s="62"/>
    </row>
    <row r="128" spans="1:12" s="6" customFormat="1" ht="12" customHeight="1" x14ac:dyDescent="0.2">
      <c r="A128" s="91"/>
      <c r="B128" s="189"/>
      <c r="C128" s="189"/>
      <c r="D128" s="91"/>
      <c r="E128" s="189"/>
      <c r="F128" s="189"/>
      <c r="G128" s="189"/>
      <c r="H128" s="189"/>
      <c r="I128" s="189"/>
      <c r="J128" s="189"/>
      <c r="K128" s="189"/>
      <c r="L128" s="62"/>
    </row>
    <row r="129" spans="1:12" x14ac:dyDescent="0.2">
      <c r="A129" s="121" t="s">
        <v>367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</row>
    <row r="130" spans="1:12" x14ac:dyDescent="0.2">
      <c r="A130" s="113" t="s">
        <v>3</v>
      </c>
      <c r="B130" s="186" t="s">
        <v>131</v>
      </c>
      <c r="C130" s="186"/>
      <c r="D130" s="76"/>
      <c r="E130" s="76"/>
      <c r="F130" s="76"/>
      <c r="G130" s="76"/>
      <c r="H130" s="76"/>
      <c r="I130" s="76"/>
      <c r="J130" s="76"/>
      <c r="K130" s="76"/>
    </row>
    <row r="131" spans="1:12" x14ac:dyDescent="0.2">
      <c r="A131" s="113" t="s">
        <v>4</v>
      </c>
      <c r="B131" s="186" t="s">
        <v>132</v>
      </c>
      <c r="C131" s="186"/>
      <c r="D131" s="76"/>
      <c r="E131" s="76"/>
      <c r="F131" s="76"/>
      <c r="G131" s="76"/>
      <c r="H131" s="76"/>
      <c r="I131" s="76"/>
      <c r="J131" s="76"/>
      <c r="K131" s="76"/>
    </row>
    <row r="132" spans="1:12" x14ac:dyDescent="0.2">
      <c r="A132" s="113"/>
      <c r="B132" s="314" t="s">
        <v>33</v>
      </c>
      <c r="C132" s="314"/>
      <c r="D132" s="314"/>
      <c r="E132" s="314"/>
      <c r="F132" s="314"/>
      <c r="G132" s="314"/>
      <c r="H132" s="314"/>
      <c r="I132" s="314"/>
      <c r="J132" s="314"/>
      <c r="K132" s="314"/>
    </row>
    <row r="133" spans="1:12" ht="23.25" customHeight="1" x14ac:dyDescent="0.2">
      <c r="A133" s="208" t="s">
        <v>14</v>
      </c>
      <c r="B133" s="208" t="s">
        <v>0</v>
      </c>
      <c r="C133" s="208" t="s">
        <v>15</v>
      </c>
      <c r="D133" s="209" t="s">
        <v>1</v>
      </c>
      <c r="E133" s="209" t="s">
        <v>427</v>
      </c>
      <c r="F133" s="209" t="s">
        <v>11</v>
      </c>
      <c r="G133" s="210" t="s">
        <v>428</v>
      </c>
      <c r="H133" s="209" t="s">
        <v>6</v>
      </c>
      <c r="I133" s="210" t="s">
        <v>429</v>
      </c>
      <c r="J133" s="210" t="s">
        <v>8</v>
      </c>
      <c r="K133" s="126" t="s">
        <v>430</v>
      </c>
      <c r="L133" s="208" t="s">
        <v>220</v>
      </c>
    </row>
    <row r="134" spans="1:12" ht="24.75" thickBot="1" x14ac:dyDescent="0.25">
      <c r="A134" s="247">
        <v>1</v>
      </c>
      <c r="B134" s="246" t="s">
        <v>133</v>
      </c>
      <c r="C134" s="240"/>
      <c r="D134" s="247" t="s">
        <v>134</v>
      </c>
      <c r="E134" s="243">
        <v>800</v>
      </c>
      <c r="F134" s="243" t="s">
        <v>135</v>
      </c>
      <c r="G134" s="112"/>
      <c r="H134" s="255"/>
      <c r="I134" s="165"/>
      <c r="J134" s="165"/>
      <c r="K134" s="173"/>
      <c r="L134" s="144" t="s">
        <v>243</v>
      </c>
    </row>
    <row r="135" spans="1:12" ht="12.75" thickBot="1" x14ac:dyDescent="0.25">
      <c r="A135" s="319" t="s">
        <v>9</v>
      </c>
      <c r="B135" s="320"/>
      <c r="C135" s="320"/>
      <c r="D135" s="320"/>
      <c r="E135" s="320"/>
      <c r="F135" s="320"/>
      <c r="G135" s="320"/>
      <c r="H135" s="321"/>
      <c r="I135" s="84">
        <f>SUM(I134)</f>
        <v>0</v>
      </c>
      <c r="J135" s="85">
        <f>SUM(J134)</f>
        <v>0</v>
      </c>
      <c r="K135" s="85">
        <f>SUM(K134)</f>
        <v>0</v>
      </c>
    </row>
    <row r="136" spans="1:12" s="6" customFormat="1" x14ac:dyDescent="0.2">
      <c r="A136" s="189"/>
      <c r="B136" s="189" t="s">
        <v>313</v>
      </c>
      <c r="C136" s="189"/>
      <c r="D136" s="189"/>
      <c r="E136" s="189"/>
      <c r="F136" s="189"/>
      <c r="G136" s="189"/>
      <c r="H136" s="189"/>
      <c r="I136" s="189"/>
      <c r="J136" s="189"/>
      <c r="K136" s="189"/>
      <c r="L136" s="62"/>
    </row>
    <row r="137" spans="1:12" s="6" customFormat="1" ht="12" customHeight="1" x14ac:dyDescent="0.2">
      <c r="A137" s="91" t="s">
        <v>3</v>
      </c>
      <c r="B137" s="62" t="s">
        <v>244</v>
      </c>
      <c r="C137" s="189"/>
      <c r="D137" s="77" t="s">
        <v>241</v>
      </c>
      <c r="E137" s="189"/>
      <c r="F137" s="189"/>
      <c r="G137" s="189"/>
      <c r="H137" s="189"/>
      <c r="I137" s="189"/>
      <c r="J137" s="189"/>
      <c r="K137" s="189"/>
      <c r="L137" s="62"/>
    </row>
    <row r="138" spans="1:12" s="6" customFormat="1" ht="12" customHeight="1" x14ac:dyDescent="0.2">
      <c r="A138" s="91" t="s">
        <v>4</v>
      </c>
      <c r="B138" s="62" t="s">
        <v>245</v>
      </c>
      <c r="C138" s="189"/>
      <c r="D138" s="77" t="s">
        <v>240</v>
      </c>
      <c r="E138" s="189"/>
      <c r="F138" s="189"/>
      <c r="G138" s="189"/>
      <c r="H138" s="189"/>
      <c r="I138" s="189"/>
      <c r="J138" s="189"/>
      <c r="K138" s="189"/>
      <c r="L138" s="62"/>
    </row>
    <row r="139" spans="1:12" s="6" customFormat="1" ht="12" customHeight="1" x14ac:dyDescent="0.2">
      <c r="A139" s="91"/>
      <c r="B139" s="62"/>
      <c r="C139" s="189"/>
      <c r="D139" s="77"/>
      <c r="E139" s="189"/>
      <c r="F139" s="189"/>
      <c r="G139" s="189"/>
      <c r="H139" s="189"/>
      <c r="I139" s="189"/>
      <c r="J139" s="189"/>
      <c r="K139" s="189"/>
      <c r="L139" s="62"/>
    </row>
    <row r="140" spans="1:12" x14ac:dyDescent="0.2">
      <c r="A140" s="333" t="s">
        <v>368</v>
      </c>
      <c r="B140" s="333"/>
      <c r="C140" s="333"/>
      <c r="D140" s="333"/>
      <c r="E140" s="333"/>
      <c r="F140" s="333"/>
      <c r="G140" s="333"/>
      <c r="H140" s="333"/>
      <c r="I140" s="124"/>
      <c r="J140" s="124"/>
      <c r="K140" s="124"/>
    </row>
    <row r="141" spans="1:12" x14ac:dyDescent="0.2">
      <c r="A141" s="114"/>
      <c r="B141" s="115" t="s">
        <v>136</v>
      </c>
      <c r="C141" s="115"/>
      <c r="D141" s="104"/>
      <c r="E141" s="104"/>
      <c r="F141" s="104"/>
      <c r="G141" s="116"/>
      <c r="H141" s="116"/>
      <c r="I141" s="104"/>
      <c r="J141" s="104"/>
      <c r="K141" s="104"/>
    </row>
    <row r="142" spans="1:12" x14ac:dyDescent="0.2">
      <c r="A142" s="114" t="s">
        <v>3</v>
      </c>
      <c r="B142" s="334" t="s">
        <v>137</v>
      </c>
      <c r="C142" s="334"/>
      <c r="D142" s="334"/>
      <c r="E142" s="334"/>
      <c r="F142" s="334"/>
      <c r="G142" s="334"/>
      <c r="H142" s="334"/>
      <c r="I142" s="334"/>
      <c r="J142" s="117"/>
      <c r="K142" s="117"/>
    </row>
    <row r="143" spans="1:12" x14ac:dyDescent="0.2">
      <c r="A143" s="114" t="s">
        <v>4</v>
      </c>
      <c r="B143" s="222" t="s">
        <v>138</v>
      </c>
      <c r="C143" s="222"/>
      <c r="D143" s="222"/>
      <c r="E143" s="222"/>
      <c r="F143" s="222"/>
      <c r="G143" s="222"/>
      <c r="H143" s="222"/>
      <c r="I143" s="222"/>
      <c r="J143" s="117"/>
      <c r="K143" s="117"/>
    </row>
    <row r="144" spans="1:12" x14ac:dyDescent="0.2">
      <c r="A144" s="114" t="s">
        <v>5</v>
      </c>
      <c r="B144" s="222" t="s">
        <v>182</v>
      </c>
      <c r="C144" s="222"/>
      <c r="D144" s="222"/>
      <c r="E144" s="222"/>
      <c r="F144" s="222"/>
      <c r="G144" s="222"/>
      <c r="H144" s="222"/>
      <c r="I144" s="222"/>
      <c r="J144" s="117"/>
      <c r="K144" s="117"/>
    </row>
    <row r="145" spans="1:12" x14ac:dyDescent="0.2">
      <c r="A145" s="114" t="s">
        <v>16</v>
      </c>
      <c r="B145" s="334" t="s">
        <v>139</v>
      </c>
      <c r="C145" s="334"/>
      <c r="D145" s="334"/>
      <c r="E145" s="334"/>
      <c r="F145" s="334"/>
      <c r="G145" s="334"/>
      <c r="H145" s="334"/>
      <c r="I145" s="334"/>
      <c r="J145" s="334"/>
      <c r="K145" s="334"/>
    </row>
    <row r="146" spans="1:12" x14ac:dyDescent="0.2">
      <c r="A146" s="114" t="s">
        <v>17</v>
      </c>
      <c r="B146" s="222" t="s">
        <v>183</v>
      </c>
      <c r="C146" s="222"/>
      <c r="D146" s="222"/>
      <c r="E146" s="222"/>
      <c r="F146" s="222"/>
      <c r="G146" s="222"/>
      <c r="H146" s="222"/>
      <c r="I146" s="222"/>
      <c r="J146" s="117"/>
      <c r="K146" s="117"/>
    </row>
    <row r="147" spans="1:12" x14ac:dyDescent="0.2">
      <c r="A147" s="114" t="s">
        <v>18</v>
      </c>
      <c r="B147" s="118" t="s">
        <v>249</v>
      </c>
      <c r="C147" s="222"/>
      <c r="D147" s="222"/>
      <c r="E147" s="222"/>
      <c r="F147" s="222"/>
      <c r="G147" s="222"/>
      <c r="H147" s="222"/>
      <c r="I147" s="222"/>
      <c r="J147" s="117"/>
      <c r="K147" s="117"/>
    </row>
    <row r="148" spans="1:12" x14ac:dyDescent="0.2">
      <c r="A148" s="114"/>
      <c r="B148" s="314" t="s">
        <v>33</v>
      </c>
      <c r="C148" s="314"/>
      <c r="D148" s="314"/>
      <c r="E148" s="314"/>
      <c r="F148" s="314"/>
      <c r="G148" s="314"/>
      <c r="H148" s="314"/>
      <c r="I148" s="314"/>
      <c r="J148" s="314"/>
      <c r="K148" s="314"/>
    </row>
    <row r="149" spans="1:12" ht="25.5" customHeight="1" x14ac:dyDescent="0.2">
      <c r="A149" s="208" t="s">
        <v>14</v>
      </c>
      <c r="B149" s="208" t="s">
        <v>0</v>
      </c>
      <c r="C149" s="208" t="s">
        <v>15</v>
      </c>
      <c r="D149" s="209" t="s">
        <v>1</v>
      </c>
      <c r="E149" s="209" t="s">
        <v>427</v>
      </c>
      <c r="F149" s="209" t="s">
        <v>11</v>
      </c>
      <c r="G149" s="210" t="s">
        <v>428</v>
      </c>
      <c r="H149" s="209" t="s">
        <v>6</v>
      </c>
      <c r="I149" s="210" t="s">
        <v>429</v>
      </c>
      <c r="J149" s="210" t="s">
        <v>8</v>
      </c>
      <c r="K149" s="126" t="s">
        <v>430</v>
      </c>
      <c r="L149" s="208" t="s">
        <v>220</v>
      </c>
    </row>
    <row r="150" spans="1:12" ht="48.75" thickBot="1" x14ac:dyDescent="0.25">
      <c r="A150" s="234">
        <v>1</v>
      </c>
      <c r="B150" s="235" t="s">
        <v>357</v>
      </c>
      <c r="C150" s="256"/>
      <c r="D150" s="234" t="s">
        <v>92</v>
      </c>
      <c r="E150" s="236">
        <v>3700</v>
      </c>
      <c r="F150" s="257"/>
      <c r="G150" s="237"/>
      <c r="H150" s="258"/>
      <c r="I150" s="165"/>
      <c r="J150" s="165"/>
      <c r="K150" s="173"/>
      <c r="L150" s="144" t="s">
        <v>226</v>
      </c>
    </row>
    <row r="151" spans="1:12" ht="12.75" thickBot="1" x14ac:dyDescent="0.25">
      <c r="A151" s="319" t="s">
        <v>9</v>
      </c>
      <c r="B151" s="320"/>
      <c r="C151" s="320"/>
      <c r="D151" s="320"/>
      <c r="E151" s="320"/>
      <c r="F151" s="320"/>
      <c r="G151" s="320"/>
      <c r="H151" s="321"/>
      <c r="I151" s="84">
        <f>SUM(I150)</f>
        <v>0</v>
      </c>
      <c r="J151" s="85">
        <f>SUM(J150)</f>
        <v>0</v>
      </c>
      <c r="K151" s="166">
        <f>SUM(K150)</f>
        <v>0</v>
      </c>
    </row>
    <row r="152" spans="1:12" s="6" customFormat="1" x14ac:dyDescent="0.2">
      <c r="A152" s="189"/>
      <c r="B152" s="322" t="s">
        <v>313</v>
      </c>
      <c r="C152" s="322"/>
      <c r="D152" s="189"/>
      <c r="E152" s="189"/>
      <c r="F152" s="189"/>
      <c r="G152" s="189"/>
      <c r="H152" s="189"/>
      <c r="I152" s="189"/>
      <c r="J152" s="189"/>
      <c r="K152" s="189"/>
      <c r="L152" s="62"/>
    </row>
    <row r="153" spans="1:12" s="6" customFormat="1" x14ac:dyDescent="0.2">
      <c r="A153" s="91" t="s">
        <v>3</v>
      </c>
      <c r="B153" s="222" t="s">
        <v>247</v>
      </c>
      <c r="C153" s="189"/>
      <c r="D153" s="91" t="s">
        <v>241</v>
      </c>
      <c r="E153" s="189"/>
      <c r="F153" s="189"/>
      <c r="G153" s="189"/>
      <c r="H153" s="189"/>
      <c r="I153" s="189"/>
      <c r="J153" s="189"/>
      <c r="K153" s="189"/>
      <c r="L153" s="62"/>
    </row>
    <row r="154" spans="1:12" s="6" customFormat="1" x14ac:dyDescent="0.2">
      <c r="A154" s="91" t="s">
        <v>4</v>
      </c>
      <c r="B154" s="222" t="s">
        <v>248</v>
      </c>
      <c r="C154" s="189"/>
      <c r="D154" s="91" t="s">
        <v>237</v>
      </c>
      <c r="E154" s="189"/>
      <c r="F154" s="189"/>
      <c r="G154" s="189"/>
      <c r="H154" s="189"/>
      <c r="I154" s="189"/>
      <c r="J154" s="189"/>
      <c r="K154" s="189"/>
      <c r="L154" s="62"/>
    </row>
    <row r="155" spans="1:12" s="6" customFormat="1" x14ac:dyDescent="0.2">
      <c r="A155" s="91" t="s">
        <v>5</v>
      </c>
      <c r="B155" s="323" t="s">
        <v>356</v>
      </c>
      <c r="C155" s="323"/>
      <c r="D155" s="91" t="s">
        <v>216</v>
      </c>
      <c r="E155" s="189"/>
      <c r="F155" s="189"/>
      <c r="G155" s="189"/>
      <c r="H155" s="189"/>
      <c r="I155" s="189"/>
      <c r="J155" s="189"/>
      <c r="K155" s="189"/>
      <c r="L155" s="62"/>
    </row>
    <row r="156" spans="1:12" s="6" customFormat="1" x14ac:dyDescent="0.2">
      <c r="A156" s="91" t="s">
        <v>16</v>
      </c>
      <c r="B156" s="323" t="s">
        <v>355</v>
      </c>
      <c r="C156" s="323"/>
      <c r="D156" s="91" t="s">
        <v>237</v>
      </c>
      <c r="E156" s="189"/>
      <c r="F156" s="189"/>
      <c r="G156" s="189"/>
      <c r="H156" s="189"/>
      <c r="I156" s="189"/>
      <c r="J156" s="189"/>
      <c r="K156" s="189"/>
      <c r="L156" s="62"/>
    </row>
    <row r="157" spans="1:12" s="6" customFormat="1" x14ac:dyDescent="0.2">
      <c r="A157" s="91"/>
      <c r="B157" s="63"/>
      <c r="C157" s="63"/>
      <c r="D157" s="91"/>
      <c r="E157" s="189"/>
      <c r="F157" s="189"/>
      <c r="G157" s="189"/>
      <c r="H157" s="189"/>
      <c r="I157" s="189"/>
      <c r="J157" s="189"/>
      <c r="K157" s="189"/>
      <c r="L157" s="62"/>
    </row>
    <row r="158" spans="1:12" x14ac:dyDescent="0.2">
      <c r="A158" s="333" t="s">
        <v>369</v>
      </c>
      <c r="B158" s="333"/>
      <c r="C158" s="333"/>
      <c r="D158" s="333"/>
      <c r="E158" s="333"/>
      <c r="F158" s="333"/>
      <c r="G158" s="333"/>
      <c r="H158" s="333"/>
      <c r="I158" s="124"/>
      <c r="J158" s="124"/>
      <c r="K158" s="124"/>
    </row>
    <row r="159" spans="1:12" x14ac:dyDescent="0.2">
      <c r="A159" s="114"/>
      <c r="B159" s="115" t="s">
        <v>136</v>
      </c>
      <c r="C159" s="115"/>
      <c r="D159" s="104"/>
      <c r="E159" s="104"/>
      <c r="F159" s="104"/>
      <c r="G159" s="116"/>
      <c r="H159" s="116"/>
      <c r="I159" s="104"/>
      <c r="J159" s="104"/>
      <c r="K159" s="104"/>
    </row>
    <row r="160" spans="1:12" x14ac:dyDescent="0.2">
      <c r="A160" s="114" t="s">
        <v>3</v>
      </c>
      <c r="B160" s="334" t="s">
        <v>129</v>
      </c>
      <c r="C160" s="334"/>
      <c r="D160" s="334"/>
      <c r="E160" s="334"/>
      <c r="F160" s="334"/>
      <c r="G160" s="334"/>
      <c r="H160" s="334"/>
      <c r="I160" s="334"/>
      <c r="J160" s="117"/>
      <c r="K160" s="117"/>
    </row>
    <row r="161" spans="1:12" x14ac:dyDescent="0.2">
      <c r="A161" s="114" t="s">
        <v>4</v>
      </c>
      <c r="B161" s="222" t="s">
        <v>140</v>
      </c>
      <c r="C161" s="222"/>
      <c r="D161" s="222"/>
      <c r="E161" s="222"/>
      <c r="F161" s="222"/>
      <c r="G161" s="222"/>
      <c r="H161" s="222"/>
      <c r="I161" s="222"/>
      <c r="J161" s="222"/>
      <c r="K161" s="222"/>
    </row>
    <row r="162" spans="1:12" x14ac:dyDescent="0.2">
      <c r="A162" s="114" t="s">
        <v>5</v>
      </c>
      <c r="B162" s="334" t="s">
        <v>141</v>
      </c>
      <c r="C162" s="334"/>
      <c r="D162" s="334"/>
      <c r="E162" s="334"/>
      <c r="F162" s="334"/>
      <c r="G162" s="334"/>
      <c r="H162" s="334"/>
      <c r="I162" s="334"/>
      <c r="J162" s="334"/>
      <c r="K162" s="334"/>
    </row>
    <row r="163" spans="1:12" x14ac:dyDescent="0.2">
      <c r="A163" s="114" t="s">
        <v>16</v>
      </c>
      <c r="B163" s="334" t="s">
        <v>142</v>
      </c>
      <c r="C163" s="334"/>
      <c r="D163" s="334"/>
      <c r="E163" s="334"/>
      <c r="F163" s="334"/>
      <c r="G163" s="334"/>
      <c r="H163" s="334"/>
      <c r="I163" s="334"/>
      <c r="J163" s="334"/>
      <c r="K163" s="334"/>
    </row>
    <row r="164" spans="1:12" x14ac:dyDescent="0.2">
      <c r="A164" s="114" t="s">
        <v>17</v>
      </c>
      <c r="B164" s="118" t="s">
        <v>254</v>
      </c>
      <c r="C164" s="222"/>
      <c r="D164" s="222"/>
      <c r="E164" s="222"/>
      <c r="F164" s="222"/>
      <c r="G164" s="222"/>
      <c r="H164" s="222"/>
      <c r="I164" s="222"/>
      <c r="J164" s="222"/>
      <c r="K164" s="222"/>
    </row>
    <row r="165" spans="1:12" x14ac:dyDescent="0.2">
      <c r="A165" s="114"/>
      <c r="B165" s="314" t="s">
        <v>33</v>
      </c>
      <c r="C165" s="314"/>
      <c r="D165" s="314"/>
      <c r="E165" s="314"/>
      <c r="F165" s="314"/>
      <c r="G165" s="314"/>
      <c r="H165" s="314"/>
      <c r="I165" s="314"/>
      <c r="J165" s="314"/>
      <c r="K165" s="314"/>
    </row>
    <row r="166" spans="1:12" ht="24" customHeight="1" x14ac:dyDescent="0.2">
      <c r="A166" s="208" t="s">
        <v>14</v>
      </c>
      <c r="B166" s="208" t="s">
        <v>0</v>
      </c>
      <c r="C166" s="208" t="s">
        <v>15</v>
      </c>
      <c r="D166" s="209" t="s">
        <v>1</v>
      </c>
      <c r="E166" s="209" t="s">
        <v>427</v>
      </c>
      <c r="F166" s="209" t="s">
        <v>11</v>
      </c>
      <c r="G166" s="210" t="s">
        <v>428</v>
      </c>
      <c r="H166" s="209" t="s">
        <v>6</v>
      </c>
      <c r="I166" s="210" t="s">
        <v>429</v>
      </c>
      <c r="J166" s="210" t="s">
        <v>8</v>
      </c>
      <c r="K166" s="126" t="s">
        <v>430</v>
      </c>
      <c r="L166" s="208" t="s">
        <v>220</v>
      </c>
    </row>
    <row r="167" spans="1:12" ht="72.75" thickBot="1" x14ac:dyDescent="0.25">
      <c r="A167" s="234">
        <v>1</v>
      </c>
      <c r="B167" s="160" t="s">
        <v>288</v>
      </c>
      <c r="C167" s="259"/>
      <c r="D167" s="234" t="s">
        <v>10</v>
      </c>
      <c r="E167" s="236">
        <v>12400</v>
      </c>
      <c r="F167" s="257"/>
      <c r="G167" s="237"/>
      <c r="H167" s="258"/>
      <c r="I167" s="192"/>
      <c r="J167" s="192"/>
      <c r="K167" s="194"/>
      <c r="L167" s="144" t="s">
        <v>226</v>
      </c>
    </row>
    <row r="168" spans="1:12" ht="12.75" thickBot="1" x14ac:dyDescent="0.25">
      <c r="A168" s="319" t="s">
        <v>9</v>
      </c>
      <c r="B168" s="320"/>
      <c r="C168" s="320"/>
      <c r="D168" s="320"/>
      <c r="E168" s="320"/>
      <c r="F168" s="320"/>
      <c r="G168" s="320"/>
      <c r="H168" s="321"/>
      <c r="I168" s="185">
        <f>SUM(I167)</f>
        <v>0</v>
      </c>
      <c r="J168" s="193">
        <f>SUM(J167)</f>
        <v>0</v>
      </c>
      <c r="K168" s="195">
        <f>SUM(K167)</f>
        <v>0</v>
      </c>
    </row>
    <row r="169" spans="1:12" s="6" customFormat="1" x14ac:dyDescent="0.2">
      <c r="A169" s="189"/>
      <c r="B169" s="322" t="s">
        <v>313</v>
      </c>
      <c r="C169" s="322"/>
      <c r="D169" s="189"/>
      <c r="E169" s="189"/>
      <c r="F169" s="189"/>
      <c r="G169" s="189"/>
      <c r="H169" s="189"/>
      <c r="I169" s="189"/>
      <c r="J169" s="189"/>
      <c r="K169" s="189"/>
      <c r="L169" s="62"/>
    </row>
    <row r="170" spans="1:12" s="6" customFormat="1" x14ac:dyDescent="0.2">
      <c r="A170" s="91" t="s">
        <v>3</v>
      </c>
      <c r="B170" s="220" t="s">
        <v>251</v>
      </c>
      <c r="C170" s="189"/>
      <c r="D170" s="91" t="s">
        <v>216</v>
      </c>
      <c r="E170" s="189"/>
      <c r="F170" s="189"/>
      <c r="G170" s="189"/>
      <c r="H170" s="189"/>
      <c r="I170" s="189"/>
      <c r="J170" s="189"/>
      <c r="K170" s="189"/>
      <c r="L170" s="62"/>
    </row>
    <row r="171" spans="1:12" s="6" customFormat="1" x14ac:dyDescent="0.2">
      <c r="A171" s="91" t="s">
        <v>4</v>
      </c>
      <c r="B171" s="220" t="s">
        <v>253</v>
      </c>
      <c r="C171" s="189"/>
      <c r="D171" s="91" t="s">
        <v>216</v>
      </c>
      <c r="E171" s="189"/>
      <c r="F171" s="189"/>
      <c r="G171" s="189"/>
      <c r="H171" s="189"/>
      <c r="I171" s="189"/>
      <c r="J171" s="189"/>
      <c r="K171" s="189"/>
      <c r="L171" s="62"/>
    </row>
    <row r="172" spans="1:12" s="6" customFormat="1" x14ac:dyDescent="0.2">
      <c r="A172" s="91" t="s">
        <v>5</v>
      </c>
      <c r="B172" s="220" t="s">
        <v>252</v>
      </c>
      <c r="C172" s="189"/>
      <c r="D172" s="91" t="s">
        <v>216</v>
      </c>
      <c r="E172" s="189"/>
      <c r="F172" s="189"/>
      <c r="G172" s="189"/>
      <c r="H172" s="189"/>
      <c r="I172" s="189"/>
      <c r="J172" s="189"/>
      <c r="K172" s="189"/>
      <c r="L172" s="62"/>
    </row>
    <row r="173" spans="1:12" s="6" customFormat="1" x14ac:dyDescent="0.2">
      <c r="A173" s="91" t="s">
        <v>16</v>
      </c>
      <c r="B173" s="220" t="s">
        <v>255</v>
      </c>
      <c r="C173" s="189"/>
      <c r="D173" s="91" t="s">
        <v>216</v>
      </c>
      <c r="E173" s="189"/>
      <c r="F173" s="189"/>
      <c r="G173" s="189"/>
      <c r="H173" s="189"/>
      <c r="I173" s="189"/>
      <c r="J173" s="189"/>
      <c r="K173" s="189"/>
      <c r="L173" s="62"/>
    </row>
    <row r="174" spans="1:12" s="6" customFormat="1" x14ac:dyDescent="0.2">
      <c r="A174" s="91" t="s">
        <v>17</v>
      </c>
      <c r="B174" s="323" t="s">
        <v>256</v>
      </c>
      <c r="C174" s="323"/>
      <c r="D174" s="91" t="s">
        <v>216</v>
      </c>
      <c r="E174" s="189"/>
      <c r="F174" s="189"/>
      <c r="G174" s="189"/>
      <c r="H174" s="189"/>
      <c r="I174" s="189"/>
      <c r="J174" s="189"/>
      <c r="K174" s="189"/>
      <c r="L174" s="62"/>
    </row>
    <row r="175" spans="1:12" s="6" customFormat="1" x14ac:dyDescent="0.2">
      <c r="A175" s="91" t="s">
        <v>18</v>
      </c>
      <c r="B175" s="63" t="s">
        <v>257</v>
      </c>
      <c r="C175" s="63"/>
      <c r="D175" s="91" t="s">
        <v>216</v>
      </c>
      <c r="E175" s="189"/>
      <c r="F175" s="189"/>
      <c r="G175" s="189"/>
      <c r="H175" s="189"/>
      <c r="I175" s="189"/>
      <c r="J175" s="189"/>
      <c r="K175" s="189"/>
      <c r="L175" s="62"/>
    </row>
    <row r="176" spans="1:12" s="6" customFormat="1" x14ac:dyDescent="0.2">
      <c r="A176" s="91"/>
      <c r="B176" s="63"/>
      <c r="C176" s="63"/>
      <c r="D176" s="91"/>
      <c r="E176" s="189"/>
      <c r="F176" s="189"/>
      <c r="G176" s="189"/>
      <c r="H176" s="189"/>
      <c r="I176" s="189"/>
      <c r="J176" s="189"/>
      <c r="K176" s="189"/>
      <c r="L176" s="62"/>
    </row>
    <row r="177" spans="1:12" x14ac:dyDescent="0.2">
      <c r="A177" s="122" t="s">
        <v>370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1:12" x14ac:dyDescent="0.2">
      <c r="A178" s="77" t="s">
        <v>3</v>
      </c>
      <c r="B178" s="59" t="s">
        <v>143</v>
      </c>
      <c r="K178" s="120"/>
    </row>
    <row r="179" spans="1:12" x14ac:dyDescent="0.2">
      <c r="A179" s="77" t="s">
        <v>4</v>
      </c>
      <c r="B179" s="59" t="s">
        <v>144</v>
      </c>
    </row>
    <row r="180" spans="1:12" x14ac:dyDescent="0.2">
      <c r="A180" s="77" t="s">
        <v>5</v>
      </c>
      <c r="B180" s="189" t="s">
        <v>260</v>
      </c>
    </row>
    <row r="181" spans="1:12" x14ac:dyDescent="0.2">
      <c r="A181" s="77" t="s">
        <v>16</v>
      </c>
      <c r="B181" s="322" t="s">
        <v>319</v>
      </c>
      <c r="C181" s="322"/>
      <c r="D181" s="322"/>
      <c r="E181" s="322"/>
      <c r="F181" s="322"/>
      <c r="G181" s="322"/>
      <c r="H181" s="322"/>
      <c r="I181" s="322"/>
      <c r="J181" s="322"/>
      <c r="K181" s="322"/>
      <c r="L181" s="322"/>
    </row>
    <row r="182" spans="1:12" x14ac:dyDescent="0.2">
      <c r="A182" s="77" t="s">
        <v>17</v>
      </c>
      <c r="B182" s="189" t="s">
        <v>258</v>
      </c>
    </row>
    <row r="183" spans="1:12" x14ac:dyDescent="0.2">
      <c r="A183" s="77" t="s">
        <v>18</v>
      </c>
      <c r="B183" s="189" t="s">
        <v>359</v>
      </c>
    </row>
    <row r="184" spans="1:12" x14ac:dyDescent="0.2">
      <c r="B184" s="318" t="s">
        <v>33</v>
      </c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2" ht="23.25" customHeight="1" x14ac:dyDescent="0.2">
      <c r="A185" s="208" t="s">
        <v>14</v>
      </c>
      <c r="B185" s="208" t="s">
        <v>0</v>
      </c>
      <c r="C185" s="208" t="s">
        <v>15</v>
      </c>
      <c r="D185" s="209" t="s">
        <v>1</v>
      </c>
      <c r="E185" s="209" t="s">
        <v>427</v>
      </c>
      <c r="F185" s="209" t="s">
        <v>11</v>
      </c>
      <c r="G185" s="210" t="s">
        <v>428</v>
      </c>
      <c r="H185" s="209" t="s">
        <v>6</v>
      </c>
      <c r="I185" s="210" t="s">
        <v>429</v>
      </c>
      <c r="J185" s="210" t="s">
        <v>8</v>
      </c>
      <c r="K185" s="126" t="s">
        <v>430</v>
      </c>
      <c r="L185" s="208" t="s">
        <v>220</v>
      </c>
    </row>
    <row r="186" spans="1:12" ht="24.75" thickBot="1" x14ac:dyDescent="0.25">
      <c r="A186" s="234">
        <v>1</v>
      </c>
      <c r="B186" s="235" t="s">
        <v>358</v>
      </c>
      <c r="C186" s="256"/>
      <c r="D186" s="256" t="s">
        <v>145</v>
      </c>
      <c r="E186" s="257" t="s">
        <v>346</v>
      </c>
      <c r="F186" s="257" t="s">
        <v>130</v>
      </c>
      <c r="G186" s="237"/>
      <c r="H186" s="258"/>
      <c r="I186" s="165"/>
      <c r="J186" s="165"/>
      <c r="K186" s="173"/>
      <c r="L186" s="144" t="s">
        <v>263</v>
      </c>
    </row>
    <row r="187" spans="1:12" ht="12.75" thickBot="1" x14ac:dyDescent="0.25">
      <c r="A187" s="319" t="s">
        <v>9</v>
      </c>
      <c r="B187" s="320"/>
      <c r="C187" s="320"/>
      <c r="D187" s="320"/>
      <c r="E187" s="320"/>
      <c r="F187" s="320"/>
      <c r="G187" s="320"/>
      <c r="H187" s="321"/>
      <c r="I187" s="85">
        <f>SUM(I186)</f>
        <v>0</v>
      </c>
      <c r="J187" s="85">
        <f>SUM(J186)</f>
        <v>0</v>
      </c>
      <c r="K187" s="166">
        <f>SUM(K186)</f>
        <v>0</v>
      </c>
    </row>
    <row r="188" spans="1:12" s="6" customFormat="1" ht="11.25" customHeight="1" x14ac:dyDescent="0.2">
      <c r="A188" s="189"/>
      <c r="B188" s="189" t="s">
        <v>214</v>
      </c>
      <c r="C188" s="189"/>
      <c r="D188" s="189"/>
      <c r="E188" s="189"/>
      <c r="F188" s="189"/>
      <c r="G188" s="189"/>
      <c r="H188" s="189"/>
      <c r="I188" s="189"/>
      <c r="J188" s="189"/>
      <c r="K188" s="189"/>
      <c r="L188" s="62"/>
    </row>
    <row r="189" spans="1:12" s="6" customFormat="1" ht="12" customHeight="1" x14ac:dyDescent="0.2">
      <c r="A189" s="91" t="s">
        <v>3</v>
      </c>
      <c r="B189" s="189" t="s">
        <v>259</v>
      </c>
      <c r="C189" s="189"/>
      <c r="D189" s="91" t="s">
        <v>216</v>
      </c>
      <c r="E189" s="189"/>
      <c r="F189" s="189"/>
      <c r="G189" s="189"/>
      <c r="H189" s="189"/>
      <c r="I189" s="189"/>
      <c r="J189" s="189"/>
      <c r="K189" s="189"/>
      <c r="L189" s="62"/>
    </row>
    <row r="190" spans="1:12" s="6" customFormat="1" ht="11.25" customHeight="1" x14ac:dyDescent="0.2">
      <c r="A190" s="91" t="s">
        <v>4</v>
      </c>
      <c r="B190" s="323" t="s">
        <v>261</v>
      </c>
      <c r="C190" s="323"/>
      <c r="D190" s="91" t="s">
        <v>216</v>
      </c>
      <c r="E190" s="189"/>
      <c r="F190" s="189"/>
      <c r="G190" s="189"/>
      <c r="H190" s="189"/>
      <c r="I190" s="189"/>
      <c r="J190" s="189"/>
      <c r="K190" s="189"/>
      <c r="L190" s="62"/>
    </row>
    <row r="191" spans="1:12" s="6" customFormat="1" ht="11.25" customHeight="1" x14ac:dyDescent="0.2">
      <c r="A191" s="91" t="s">
        <v>5</v>
      </c>
      <c r="B191" s="63" t="s">
        <v>262</v>
      </c>
      <c r="C191" s="189"/>
      <c r="D191" s="91" t="s">
        <v>216</v>
      </c>
      <c r="E191" s="189"/>
      <c r="F191" s="189"/>
      <c r="G191" s="189"/>
      <c r="H191" s="189"/>
      <c r="I191" s="189"/>
      <c r="J191" s="189"/>
      <c r="K191" s="189"/>
      <c r="L191" s="62"/>
    </row>
    <row r="192" spans="1:12" s="6" customFormat="1" ht="11.25" customHeight="1" x14ac:dyDescent="0.2">
      <c r="A192" s="91"/>
      <c r="B192" s="63"/>
      <c r="C192" s="189"/>
      <c r="D192" s="91"/>
      <c r="E192" s="189"/>
      <c r="F192" s="189"/>
      <c r="G192" s="189"/>
      <c r="H192" s="189"/>
      <c r="I192" s="189"/>
      <c r="J192" s="189"/>
      <c r="K192" s="189"/>
      <c r="L192" s="62"/>
    </row>
    <row r="193" spans="1:12" x14ac:dyDescent="0.2">
      <c r="A193" s="122" t="s">
        <v>403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0"/>
    </row>
    <row r="194" spans="1:12" x14ac:dyDescent="0.2">
      <c r="A194" s="60" t="s">
        <v>3</v>
      </c>
      <c r="B194" s="338" t="s">
        <v>163</v>
      </c>
      <c r="C194" s="339"/>
      <c r="D194" s="339"/>
      <c r="E194" s="339"/>
      <c r="F194" s="339"/>
      <c r="G194" s="339"/>
      <c r="H194" s="339"/>
      <c r="I194" s="339"/>
      <c r="J194" s="339"/>
      <c r="K194" s="339"/>
      <c r="L194" s="339"/>
    </row>
    <row r="195" spans="1:12" x14ac:dyDescent="0.2">
      <c r="A195" s="60" t="s">
        <v>4</v>
      </c>
      <c r="B195" s="338" t="s">
        <v>164</v>
      </c>
      <c r="C195" s="339"/>
      <c r="D195" s="339"/>
      <c r="E195" s="339"/>
      <c r="F195" s="339"/>
      <c r="G195" s="339"/>
      <c r="H195" s="339"/>
      <c r="I195" s="339"/>
      <c r="J195" s="339"/>
      <c r="K195" s="339"/>
      <c r="L195" s="339"/>
    </row>
    <row r="196" spans="1:12" x14ac:dyDescent="0.2">
      <c r="A196" s="60" t="s">
        <v>5</v>
      </c>
      <c r="B196" s="338" t="s">
        <v>181</v>
      </c>
      <c r="C196" s="339"/>
      <c r="D196" s="339"/>
      <c r="E196" s="339"/>
      <c r="F196" s="339"/>
      <c r="G196" s="339"/>
      <c r="H196" s="339"/>
      <c r="I196" s="339"/>
      <c r="J196" s="339"/>
      <c r="K196" s="339"/>
      <c r="L196" s="339"/>
    </row>
    <row r="197" spans="1:12" x14ac:dyDescent="0.2">
      <c r="A197" s="60" t="s">
        <v>16</v>
      </c>
      <c r="B197" s="338" t="s">
        <v>165</v>
      </c>
      <c r="C197" s="339"/>
      <c r="D197" s="339"/>
      <c r="E197" s="339"/>
      <c r="F197" s="339"/>
      <c r="G197" s="339"/>
      <c r="H197" s="339"/>
      <c r="I197" s="339"/>
      <c r="J197" s="339"/>
      <c r="K197" s="339"/>
      <c r="L197" s="339"/>
    </row>
    <row r="198" spans="1:12" ht="25.5" customHeight="1" x14ac:dyDescent="0.2">
      <c r="A198" s="208" t="s">
        <v>14</v>
      </c>
      <c r="B198" s="208" t="s">
        <v>0</v>
      </c>
      <c r="C198" s="208" t="s">
        <v>15</v>
      </c>
      <c r="D198" s="209" t="s">
        <v>1</v>
      </c>
      <c r="E198" s="209" t="s">
        <v>427</v>
      </c>
      <c r="F198" s="209" t="s">
        <v>11</v>
      </c>
      <c r="G198" s="210" t="s">
        <v>428</v>
      </c>
      <c r="H198" s="209" t="s">
        <v>6</v>
      </c>
      <c r="I198" s="210" t="s">
        <v>429</v>
      </c>
      <c r="J198" s="210" t="s">
        <v>8</v>
      </c>
      <c r="K198" s="126" t="s">
        <v>430</v>
      </c>
      <c r="L198" s="208" t="s">
        <v>220</v>
      </c>
    </row>
    <row r="199" spans="1:12" ht="48.75" thickBot="1" x14ac:dyDescent="0.25">
      <c r="A199" s="247" t="s">
        <v>3</v>
      </c>
      <c r="B199" s="260" t="s">
        <v>396</v>
      </c>
      <c r="C199" s="261"/>
      <c r="D199" s="262" t="s">
        <v>10</v>
      </c>
      <c r="E199" s="263">
        <v>80</v>
      </c>
      <c r="F199" s="240"/>
      <c r="G199" s="264"/>
      <c r="H199" s="258"/>
      <c r="I199" s="265"/>
      <c r="J199" s="265"/>
      <c r="K199" s="265"/>
      <c r="L199" s="208" t="s">
        <v>320</v>
      </c>
    </row>
    <row r="200" spans="1:12" ht="12.75" thickBot="1" x14ac:dyDescent="0.25">
      <c r="A200" s="319" t="s">
        <v>9</v>
      </c>
      <c r="B200" s="320"/>
      <c r="C200" s="320"/>
      <c r="D200" s="320"/>
      <c r="E200" s="320"/>
      <c r="F200" s="320"/>
      <c r="G200" s="320"/>
      <c r="H200" s="321"/>
      <c r="I200" s="185">
        <f>SUM(I199:I199)</f>
        <v>0</v>
      </c>
      <c r="J200" s="193">
        <f>K200-I200</f>
        <v>0</v>
      </c>
      <c r="K200" s="195">
        <f>I200*1.08</f>
        <v>0</v>
      </c>
    </row>
    <row r="201" spans="1:12" x14ac:dyDescent="0.2">
      <c r="A201" s="207"/>
      <c r="B201" s="183" t="s">
        <v>313</v>
      </c>
      <c r="C201" s="207"/>
      <c r="D201" s="207"/>
      <c r="E201" s="207"/>
      <c r="F201" s="207"/>
      <c r="G201" s="207"/>
      <c r="H201" s="207"/>
      <c r="I201" s="132"/>
      <c r="J201" s="132"/>
      <c r="K201" s="132"/>
    </row>
    <row r="202" spans="1:12" s="189" customFormat="1" x14ac:dyDescent="0.2">
      <c r="A202" s="77" t="s">
        <v>3</v>
      </c>
      <c r="B202" s="190" t="s">
        <v>395</v>
      </c>
      <c r="C202" s="147" t="s">
        <v>241</v>
      </c>
      <c r="D202" s="186"/>
      <c r="E202" s="186"/>
      <c r="F202" s="186"/>
      <c r="G202" s="187"/>
      <c r="H202" s="187"/>
      <c r="I202" s="187"/>
      <c r="J202" s="187"/>
      <c r="K202" s="187"/>
    </row>
    <row r="203" spans="1:12" s="189" customFormat="1" x14ac:dyDescent="0.2">
      <c r="A203" s="77" t="s">
        <v>4</v>
      </c>
      <c r="B203" s="190" t="s">
        <v>394</v>
      </c>
      <c r="C203" s="147" t="s">
        <v>241</v>
      </c>
      <c r="D203" s="186"/>
      <c r="E203" s="186"/>
      <c r="F203" s="186"/>
      <c r="G203" s="187"/>
      <c r="H203" s="187"/>
      <c r="I203" s="187"/>
      <c r="J203" s="187"/>
      <c r="K203" s="187"/>
    </row>
    <row r="204" spans="1:12" s="189" customFormat="1" x14ac:dyDescent="0.2">
      <c r="A204" s="77"/>
      <c r="B204" s="190"/>
      <c r="C204" s="147"/>
      <c r="D204" s="186"/>
      <c r="E204" s="186"/>
      <c r="F204" s="186"/>
      <c r="G204" s="187"/>
      <c r="H204" s="187"/>
      <c r="I204" s="187"/>
      <c r="J204" s="187"/>
      <c r="K204" s="187"/>
    </row>
    <row r="205" spans="1:12" s="219" customFormat="1" x14ac:dyDescent="0.2">
      <c r="A205" s="341" t="s">
        <v>404</v>
      </c>
      <c r="B205" s="341"/>
      <c r="C205" s="341"/>
      <c r="D205" s="341"/>
      <c r="E205" s="341"/>
      <c r="F205" s="341"/>
      <c r="G205" s="341"/>
      <c r="H205" s="341"/>
      <c r="I205" s="341"/>
      <c r="J205" s="341"/>
      <c r="K205" s="341"/>
    </row>
    <row r="206" spans="1:12" s="69" customFormat="1" x14ac:dyDescent="0.2">
      <c r="A206" s="86" t="s">
        <v>3</v>
      </c>
      <c r="B206" s="225" t="s">
        <v>386</v>
      </c>
      <c r="C206" s="218"/>
      <c r="D206" s="218"/>
      <c r="E206" s="218"/>
      <c r="F206" s="218"/>
      <c r="G206" s="218"/>
      <c r="H206" s="218"/>
      <c r="I206" s="218"/>
      <c r="J206" s="218"/>
      <c r="K206" s="218"/>
    </row>
    <row r="207" spans="1:12" s="69" customFormat="1" x14ac:dyDescent="0.2">
      <c r="A207" s="86" t="s">
        <v>4</v>
      </c>
      <c r="B207" s="225" t="s">
        <v>387</v>
      </c>
      <c r="C207" s="218"/>
      <c r="D207" s="218"/>
      <c r="E207" s="218"/>
      <c r="F207" s="218"/>
      <c r="G207" s="218"/>
      <c r="H207" s="218"/>
      <c r="I207" s="218"/>
      <c r="J207" s="218"/>
      <c r="K207" s="218"/>
    </row>
    <row r="208" spans="1:12" s="69" customFormat="1" x14ac:dyDescent="0.2">
      <c r="A208" s="86" t="s">
        <v>5</v>
      </c>
      <c r="B208" s="342" t="s">
        <v>388</v>
      </c>
      <c r="C208" s="342"/>
      <c r="D208" s="342"/>
      <c r="E208" s="342"/>
      <c r="F208" s="342"/>
      <c r="G208" s="342"/>
      <c r="H208" s="342"/>
      <c r="I208" s="342"/>
      <c r="J208" s="342"/>
      <c r="K208" s="342"/>
    </row>
    <row r="209" spans="1:12" s="69" customFormat="1" x14ac:dyDescent="0.2">
      <c r="A209" s="86" t="s">
        <v>16</v>
      </c>
      <c r="B209" s="343" t="s">
        <v>401</v>
      </c>
      <c r="C209" s="343"/>
      <c r="D209" s="343"/>
      <c r="E209" s="343"/>
      <c r="F209" s="343"/>
      <c r="G209" s="343"/>
      <c r="H209" s="343"/>
      <c r="I209" s="343"/>
      <c r="J209" s="343"/>
      <c r="K209" s="343"/>
    </row>
    <row r="210" spans="1:12" s="186" customFormat="1" x14ac:dyDescent="0.2">
      <c r="A210" s="86"/>
      <c r="B210" s="344" t="s">
        <v>33</v>
      </c>
      <c r="C210" s="344"/>
      <c r="D210" s="344"/>
      <c r="E210" s="344"/>
      <c r="F210" s="344"/>
      <c r="G210" s="344"/>
      <c r="H210" s="344"/>
      <c r="I210" s="344"/>
      <c r="J210" s="344"/>
      <c r="K210" s="344"/>
    </row>
    <row r="211" spans="1:12" s="217" customFormat="1" ht="24.75" customHeight="1" x14ac:dyDescent="0.2">
      <c r="A211" s="208" t="s">
        <v>14</v>
      </c>
      <c r="B211" s="208" t="s">
        <v>0</v>
      </c>
      <c r="C211" s="208" t="s">
        <v>15</v>
      </c>
      <c r="D211" s="209" t="s">
        <v>1</v>
      </c>
      <c r="E211" s="209" t="s">
        <v>427</v>
      </c>
      <c r="F211" s="209" t="s">
        <v>11</v>
      </c>
      <c r="G211" s="210" t="s">
        <v>428</v>
      </c>
      <c r="H211" s="209" t="s">
        <v>6</v>
      </c>
      <c r="I211" s="210" t="s">
        <v>429</v>
      </c>
      <c r="J211" s="210" t="s">
        <v>8</v>
      </c>
      <c r="K211" s="126" t="s">
        <v>430</v>
      </c>
      <c r="L211" s="208" t="s">
        <v>220</v>
      </c>
    </row>
    <row r="212" spans="1:12" s="69" customFormat="1" ht="96.75" thickBot="1" x14ac:dyDescent="0.25">
      <c r="A212" s="270">
        <v>1</v>
      </c>
      <c r="B212" s="271" t="s">
        <v>400</v>
      </c>
      <c r="C212" s="241"/>
      <c r="D212" s="242" t="s">
        <v>10</v>
      </c>
      <c r="E212" s="248">
        <v>200</v>
      </c>
      <c r="F212" s="248">
        <v>1</v>
      </c>
      <c r="G212" s="216"/>
      <c r="H212" s="238"/>
      <c r="I212" s="269"/>
      <c r="J212" s="269"/>
      <c r="K212" s="269"/>
      <c r="L212" s="208" t="s">
        <v>320</v>
      </c>
    </row>
    <row r="213" spans="1:12" s="69" customFormat="1" ht="12.75" thickBot="1" x14ac:dyDescent="0.25">
      <c r="A213" s="319" t="s">
        <v>9</v>
      </c>
      <c r="B213" s="320"/>
      <c r="C213" s="320"/>
      <c r="D213" s="320"/>
      <c r="E213" s="320"/>
      <c r="F213" s="320"/>
      <c r="G213" s="320"/>
      <c r="H213" s="321"/>
      <c r="I213" s="228">
        <f>SUM(I212)</f>
        <v>0</v>
      </c>
      <c r="J213" s="228">
        <f>SUM(J212)</f>
        <v>0</v>
      </c>
      <c r="K213" s="229">
        <f>SUM(K212)</f>
        <v>0</v>
      </c>
    </row>
    <row r="214" spans="1:12" s="189" customFormat="1" x14ac:dyDescent="0.2">
      <c r="B214" s="189" t="s">
        <v>214</v>
      </c>
      <c r="D214" s="139"/>
      <c r="E214" s="174"/>
      <c r="F214" s="178"/>
      <c r="G214" s="178"/>
      <c r="H214" s="178"/>
      <c r="J214" s="62"/>
      <c r="K214" s="62"/>
      <c r="L214" s="62"/>
    </row>
    <row r="215" spans="1:12" s="189" customFormat="1" ht="12" customHeight="1" x14ac:dyDescent="0.2">
      <c r="A215" s="86" t="s">
        <v>3</v>
      </c>
      <c r="B215" s="66" t="s">
        <v>399</v>
      </c>
      <c r="C215" s="147" t="s">
        <v>241</v>
      </c>
    </row>
    <row r="216" spans="1:12" s="189" customFormat="1" ht="12" customHeight="1" x14ac:dyDescent="0.2">
      <c r="A216" s="86" t="s">
        <v>4</v>
      </c>
      <c r="B216" s="190" t="s">
        <v>398</v>
      </c>
      <c r="C216" s="147" t="s">
        <v>241</v>
      </c>
    </row>
    <row r="217" spans="1:12" s="69" customFormat="1" x14ac:dyDescent="0.2">
      <c r="A217" s="86" t="s">
        <v>5</v>
      </c>
      <c r="B217" s="340" t="s">
        <v>397</v>
      </c>
      <c r="C217" s="340"/>
      <c r="D217" s="340"/>
      <c r="E217" s="340"/>
      <c r="F217" s="207"/>
      <c r="G217" s="207"/>
      <c r="H217" s="207"/>
      <c r="I217" s="148"/>
      <c r="J217" s="148"/>
      <c r="K217" s="148"/>
    </row>
    <row r="219" spans="1:12" ht="14.25" customHeight="1" x14ac:dyDescent="0.2">
      <c r="A219" s="122" t="s">
        <v>371</v>
      </c>
      <c r="B219" s="70"/>
      <c r="C219" s="70"/>
      <c r="D219" s="70"/>
      <c r="E219" s="70"/>
      <c r="F219" s="70"/>
      <c r="G219" s="70"/>
      <c r="H219" s="70"/>
      <c r="I219" s="70"/>
      <c r="J219" s="70"/>
      <c r="K219" s="70"/>
    </row>
    <row r="220" spans="1:12" x14ac:dyDescent="0.2">
      <c r="A220" s="91" t="s">
        <v>3</v>
      </c>
      <c r="B220" s="335" t="s">
        <v>151</v>
      </c>
      <c r="C220" s="335"/>
      <c r="D220" s="335"/>
      <c r="E220" s="335"/>
      <c r="F220" s="335"/>
      <c r="G220" s="335"/>
      <c r="H220" s="335"/>
      <c r="I220" s="335"/>
      <c r="J220" s="335"/>
      <c r="K220" s="335"/>
    </row>
    <row r="221" spans="1:12" x14ac:dyDescent="0.2">
      <c r="A221" s="91" t="s">
        <v>4</v>
      </c>
      <c r="B221" s="189" t="s">
        <v>152</v>
      </c>
      <c r="C221" s="64"/>
      <c r="D221" s="64"/>
      <c r="E221" s="64"/>
      <c r="F221" s="65"/>
      <c r="G221" s="65"/>
      <c r="H221" s="65"/>
      <c r="I221" s="65"/>
      <c r="J221" s="65"/>
    </row>
    <row r="222" spans="1:12" x14ac:dyDescent="0.2">
      <c r="A222" s="91" t="s">
        <v>5</v>
      </c>
      <c r="B222" s="189" t="s">
        <v>153</v>
      </c>
      <c r="C222" s="64"/>
      <c r="D222" s="64"/>
      <c r="E222" s="64"/>
      <c r="F222" s="65"/>
      <c r="G222" s="65"/>
      <c r="H222" s="65"/>
      <c r="I222" s="65"/>
      <c r="J222" s="65"/>
    </row>
    <row r="223" spans="1:12" x14ac:dyDescent="0.2">
      <c r="A223" s="91" t="s">
        <v>16</v>
      </c>
      <c r="B223" s="69" t="s">
        <v>294</v>
      </c>
      <c r="C223" s="64"/>
      <c r="D223" s="64"/>
      <c r="E223" s="64"/>
      <c r="F223" s="65"/>
      <c r="G223" s="65"/>
      <c r="H223" s="65"/>
      <c r="I223" s="65"/>
      <c r="J223" s="65"/>
    </row>
    <row r="224" spans="1:12" x14ac:dyDescent="0.2">
      <c r="A224" s="91" t="s">
        <v>17</v>
      </c>
      <c r="B224" s="220" t="s">
        <v>265</v>
      </c>
      <c r="C224" s="64"/>
      <c r="D224" s="64"/>
      <c r="E224" s="64"/>
      <c r="F224" s="65"/>
      <c r="G224" s="65"/>
      <c r="H224" s="65"/>
      <c r="I224" s="65"/>
      <c r="J224" s="65"/>
    </row>
    <row r="225" spans="1:12" x14ac:dyDescent="0.2">
      <c r="A225" s="91" t="s">
        <v>18</v>
      </c>
      <c r="B225" s="189" t="s">
        <v>295</v>
      </c>
      <c r="C225" s="64"/>
      <c r="D225" s="64"/>
      <c r="E225" s="64"/>
      <c r="F225" s="65"/>
      <c r="G225" s="65"/>
      <c r="H225" s="65"/>
      <c r="I225" s="65"/>
      <c r="J225" s="65"/>
    </row>
    <row r="226" spans="1:12" x14ac:dyDescent="0.2">
      <c r="A226" s="91" t="s">
        <v>19</v>
      </c>
      <c r="B226" s="189" t="s">
        <v>154</v>
      </c>
      <c r="C226" s="64"/>
      <c r="D226" s="64"/>
      <c r="E226" s="64"/>
      <c r="F226" s="65"/>
      <c r="G226" s="65"/>
      <c r="H226" s="65"/>
      <c r="I226" s="65"/>
      <c r="J226" s="65"/>
    </row>
    <row r="227" spans="1:12" ht="24.75" customHeight="1" x14ac:dyDescent="0.2">
      <c r="A227" s="92" t="s">
        <v>83</v>
      </c>
      <c r="B227" s="336" t="s">
        <v>321</v>
      </c>
      <c r="C227" s="337"/>
      <c r="D227" s="337"/>
      <c r="E227" s="337"/>
      <c r="F227" s="337"/>
      <c r="G227" s="337"/>
      <c r="H227" s="337"/>
      <c r="I227" s="337"/>
      <c r="J227" s="337"/>
      <c r="K227" s="337"/>
      <c r="L227" s="337"/>
    </row>
    <row r="228" spans="1:12" ht="26.25" customHeight="1" x14ac:dyDescent="0.2">
      <c r="A228" s="208" t="s">
        <v>14</v>
      </c>
      <c r="B228" s="208" t="s">
        <v>0</v>
      </c>
      <c r="C228" s="208" t="s">
        <v>15</v>
      </c>
      <c r="D228" s="209" t="s">
        <v>1</v>
      </c>
      <c r="E228" s="209" t="s">
        <v>427</v>
      </c>
      <c r="F228" s="209" t="s">
        <v>11</v>
      </c>
      <c r="G228" s="210" t="s">
        <v>428</v>
      </c>
      <c r="H228" s="209" t="s">
        <v>6</v>
      </c>
      <c r="I228" s="210" t="s">
        <v>429</v>
      </c>
      <c r="J228" s="210" t="s">
        <v>8</v>
      </c>
      <c r="K228" s="126" t="s">
        <v>430</v>
      </c>
      <c r="L228" s="208" t="s">
        <v>220</v>
      </c>
    </row>
    <row r="229" spans="1:12" x14ac:dyDescent="0.2">
      <c r="A229" s="80" t="s">
        <v>3</v>
      </c>
      <c r="B229" s="67" t="s">
        <v>156</v>
      </c>
      <c r="C229" s="102"/>
      <c r="D229" s="80" t="s">
        <v>10</v>
      </c>
      <c r="E229" s="80">
        <v>400</v>
      </c>
      <c r="F229" s="172">
        <v>100</v>
      </c>
      <c r="G229" s="68"/>
      <c r="H229" s="82"/>
      <c r="I229" s="103"/>
      <c r="J229" s="103"/>
      <c r="K229" s="103"/>
      <c r="L229" s="144" t="s">
        <v>250</v>
      </c>
    </row>
    <row r="230" spans="1:12" x14ac:dyDescent="0.2">
      <c r="A230" s="80" t="s">
        <v>4</v>
      </c>
      <c r="B230" s="67" t="s">
        <v>157</v>
      </c>
      <c r="C230" s="102"/>
      <c r="D230" s="80" t="s">
        <v>10</v>
      </c>
      <c r="E230" s="80">
        <v>400</v>
      </c>
      <c r="F230" s="172">
        <v>100</v>
      </c>
      <c r="G230" s="68"/>
      <c r="H230" s="82"/>
      <c r="I230" s="103"/>
      <c r="J230" s="103"/>
      <c r="K230" s="103"/>
      <c r="L230" s="144" t="s">
        <v>250</v>
      </c>
    </row>
    <row r="231" spans="1:12" x14ac:dyDescent="0.2">
      <c r="A231" s="80" t="s">
        <v>5</v>
      </c>
      <c r="B231" s="67" t="s">
        <v>155</v>
      </c>
      <c r="C231" s="102"/>
      <c r="D231" s="80" t="s">
        <v>10</v>
      </c>
      <c r="E231" s="80">
        <v>400</v>
      </c>
      <c r="F231" s="172">
        <v>100</v>
      </c>
      <c r="G231" s="68"/>
      <c r="H231" s="82"/>
      <c r="I231" s="103"/>
      <c r="J231" s="103"/>
      <c r="K231" s="103"/>
      <c r="L231" s="144" t="s">
        <v>250</v>
      </c>
    </row>
    <row r="232" spans="1:12" ht="12.75" thickBot="1" x14ac:dyDescent="0.25">
      <c r="A232" s="247" t="s">
        <v>16</v>
      </c>
      <c r="B232" s="272" t="s">
        <v>158</v>
      </c>
      <c r="C232" s="261"/>
      <c r="D232" s="247" t="s">
        <v>10</v>
      </c>
      <c r="E232" s="247">
        <v>400</v>
      </c>
      <c r="F232" s="247">
        <v>100</v>
      </c>
      <c r="G232" s="264"/>
      <c r="H232" s="258"/>
      <c r="I232" s="265"/>
      <c r="J232" s="265"/>
      <c r="K232" s="265"/>
      <c r="L232" s="144" t="s">
        <v>250</v>
      </c>
    </row>
    <row r="233" spans="1:12" ht="12" customHeight="1" thickBot="1" x14ac:dyDescent="0.25">
      <c r="A233" s="319" t="s">
        <v>9</v>
      </c>
      <c r="B233" s="320"/>
      <c r="C233" s="320"/>
      <c r="D233" s="320"/>
      <c r="E233" s="320"/>
      <c r="F233" s="320"/>
      <c r="G233" s="320"/>
      <c r="H233" s="321"/>
      <c r="I233" s="185">
        <f>SUM(I229:I232)</f>
        <v>0</v>
      </c>
      <c r="J233" s="193">
        <f>SUM(J229:J232)</f>
        <v>0</v>
      </c>
      <c r="K233" s="195">
        <f>SUM(K229:K232)</f>
        <v>0</v>
      </c>
    </row>
    <row r="234" spans="1:12" x14ac:dyDescent="0.2">
      <c r="A234" s="207"/>
      <c r="B234" s="189" t="s">
        <v>214</v>
      </c>
      <c r="C234" s="207"/>
      <c r="D234" s="207"/>
      <c r="E234" s="207"/>
      <c r="F234" s="207"/>
      <c r="G234" s="207"/>
      <c r="H234" s="207"/>
      <c r="I234" s="132"/>
      <c r="J234" s="132"/>
      <c r="K234" s="132"/>
    </row>
    <row r="235" spans="1:12" x14ac:dyDescent="0.2">
      <c r="A235" s="184" t="s">
        <v>3</v>
      </c>
      <c r="B235" s="189" t="s">
        <v>290</v>
      </c>
      <c r="C235" s="91" t="s">
        <v>216</v>
      </c>
      <c r="D235" s="207"/>
      <c r="E235" s="207"/>
      <c r="F235" s="207"/>
      <c r="G235" s="207"/>
      <c r="H235" s="207"/>
      <c r="I235" s="132"/>
      <c r="J235" s="132"/>
      <c r="K235" s="132"/>
    </row>
    <row r="236" spans="1:12" x14ac:dyDescent="0.2">
      <c r="A236" s="184" t="s">
        <v>4</v>
      </c>
      <c r="B236" s="183" t="s">
        <v>291</v>
      </c>
      <c r="C236" s="91" t="s">
        <v>216</v>
      </c>
      <c r="D236" s="207"/>
      <c r="E236" s="207"/>
      <c r="F236" s="207"/>
      <c r="G236" s="207"/>
      <c r="H236" s="207"/>
      <c r="I236" s="132"/>
      <c r="J236" s="132"/>
      <c r="K236" s="132"/>
      <c r="L236" s="62" t="s">
        <v>20</v>
      </c>
    </row>
    <row r="237" spans="1:12" x14ac:dyDescent="0.2">
      <c r="A237" s="184" t="s">
        <v>5</v>
      </c>
      <c r="B237" s="183" t="s">
        <v>292</v>
      </c>
      <c r="C237" s="91" t="s">
        <v>216</v>
      </c>
      <c r="D237" s="207"/>
      <c r="E237" s="207"/>
      <c r="F237" s="207"/>
      <c r="G237" s="207"/>
      <c r="H237" s="207"/>
      <c r="I237" s="132"/>
      <c r="J237" s="132"/>
      <c r="K237" s="132"/>
    </row>
    <row r="238" spans="1:12" x14ac:dyDescent="0.2">
      <c r="A238" s="184" t="s">
        <v>16</v>
      </c>
      <c r="B238" s="183" t="s">
        <v>293</v>
      </c>
      <c r="C238" s="91" t="s">
        <v>216</v>
      </c>
      <c r="D238" s="207"/>
      <c r="E238" s="207"/>
      <c r="F238" s="207"/>
      <c r="G238" s="207"/>
      <c r="H238" s="207"/>
      <c r="I238" s="132"/>
      <c r="J238" s="132"/>
      <c r="K238" s="132"/>
    </row>
    <row r="239" spans="1:12" x14ac:dyDescent="0.2">
      <c r="A239" s="184"/>
      <c r="B239" s="183"/>
      <c r="C239" s="91"/>
      <c r="D239" s="207"/>
      <c r="E239" s="207"/>
      <c r="F239" s="207"/>
      <c r="G239" s="207"/>
      <c r="H239" s="207"/>
      <c r="I239" s="132"/>
      <c r="J239" s="132"/>
      <c r="K239" s="132"/>
    </row>
    <row r="240" spans="1:12" x14ac:dyDescent="0.2">
      <c r="A240" s="122" t="s">
        <v>372</v>
      </c>
      <c r="B240" s="70"/>
      <c r="C240" s="70"/>
      <c r="D240" s="70"/>
      <c r="E240" s="70"/>
      <c r="F240" s="70"/>
      <c r="G240" s="70"/>
      <c r="H240" s="70"/>
      <c r="I240" s="70"/>
      <c r="J240" s="70"/>
      <c r="K240" s="70"/>
    </row>
    <row r="241" spans="1:12" s="175" customFormat="1" x14ac:dyDescent="0.2">
      <c r="A241" s="64" t="s">
        <v>3</v>
      </c>
      <c r="B241" s="63" t="s">
        <v>168</v>
      </c>
      <c r="C241" s="64"/>
      <c r="D241" s="64"/>
      <c r="E241" s="64"/>
      <c r="F241" s="65"/>
      <c r="G241" s="65"/>
      <c r="H241" s="65"/>
      <c r="I241" s="65"/>
      <c r="J241" s="65"/>
      <c r="K241" s="65"/>
      <c r="L241" s="62"/>
    </row>
    <row r="242" spans="1:12" s="175" customFormat="1" ht="12" customHeight="1" x14ac:dyDescent="0.2">
      <c r="A242" s="64" t="s">
        <v>5</v>
      </c>
      <c r="B242" s="335" t="s">
        <v>170</v>
      </c>
      <c r="C242" s="335"/>
      <c r="D242" s="335"/>
      <c r="E242" s="335"/>
      <c r="F242" s="335"/>
      <c r="G242" s="335"/>
      <c r="H242" s="335"/>
      <c r="I242" s="335"/>
      <c r="J242" s="335"/>
      <c r="K242" s="335"/>
      <c r="L242" s="62"/>
    </row>
    <row r="243" spans="1:12" s="175" customFormat="1" ht="12" customHeight="1" x14ac:dyDescent="0.2">
      <c r="A243" s="64" t="s">
        <v>16</v>
      </c>
      <c r="B243" s="335" t="s">
        <v>180</v>
      </c>
      <c r="C243" s="335"/>
      <c r="D243" s="335"/>
      <c r="E243" s="335"/>
      <c r="F243" s="335"/>
      <c r="G243" s="335"/>
      <c r="H243" s="335"/>
      <c r="I243" s="335"/>
      <c r="J243" s="335"/>
      <c r="K243" s="335"/>
      <c r="L243" s="335"/>
    </row>
    <row r="244" spans="1:12" s="175" customFormat="1" ht="13.5" customHeight="1" x14ac:dyDescent="0.2">
      <c r="A244" s="64" t="s">
        <v>17</v>
      </c>
      <c r="B244" s="189" t="s">
        <v>123</v>
      </c>
      <c r="C244" s="189"/>
      <c r="D244" s="189"/>
      <c r="E244" s="189"/>
      <c r="F244" s="189"/>
      <c r="G244" s="189"/>
      <c r="H244" s="189"/>
      <c r="I244" s="189"/>
      <c r="J244" s="189"/>
      <c r="K244" s="189"/>
      <c r="L244" s="62"/>
    </row>
    <row r="245" spans="1:12" x14ac:dyDescent="0.2">
      <c r="A245" s="60" t="s">
        <v>16</v>
      </c>
      <c r="B245" s="69" t="s">
        <v>298</v>
      </c>
      <c r="C245" s="64"/>
      <c r="D245" s="64"/>
      <c r="E245" s="64"/>
      <c r="F245" s="65"/>
      <c r="G245" s="65"/>
      <c r="H245" s="65"/>
      <c r="I245" s="65"/>
      <c r="J245" s="65"/>
    </row>
    <row r="246" spans="1:12" x14ac:dyDescent="0.2">
      <c r="A246" s="60" t="s">
        <v>17</v>
      </c>
      <c r="B246" s="335" t="s">
        <v>171</v>
      </c>
      <c r="C246" s="335"/>
      <c r="D246" s="335"/>
      <c r="E246" s="335"/>
      <c r="F246" s="335"/>
      <c r="G246" s="335"/>
      <c r="H246" s="335"/>
      <c r="I246" s="335"/>
      <c r="J246" s="335"/>
      <c r="K246" s="335"/>
    </row>
    <row r="247" spans="1:12" ht="25.5" customHeight="1" x14ac:dyDescent="0.2">
      <c r="A247" s="208" t="s">
        <v>14</v>
      </c>
      <c r="B247" s="208" t="s">
        <v>0</v>
      </c>
      <c r="C247" s="208" t="s">
        <v>15</v>
      </c>
      <c r="D247" s="209" t="s">
        <v>1</v>
      </c>
      <c r="E247" s="209" t="s">
        <v>427</v>
      </c>
      <c r="F247" s="209" t="s">
        <v>11</v>
      </c>
      <c r="G247" s="210" t="s">
        <v>428</v>
      </c>
      <c r="H247" s="209" t="s">
        <v>6</v>
      </c>
      <c r="I247" s="210" t="s">
        <v>429</v>
      </c>
      <c r="J247" s="210" t="s">
        <v>8</v>
      </c>
      <c r="K247" s="126" t="s">
        <v>430</v>
      </c>
      <c r="L247" s="208" t="s">
        <v>220</v>
      </c>
    </row>
    <row r="248" spans="1:12" ht="15.75" customHeight="1" x14ac:dyDescent="0.2">
      <c r="A248" s="80" t="s">
        <v>3</v>
      </c>
      <c r="B248" s="67" t="s">
        <v>159</v>
      </c>
      <c r="C248" s="102"/>
      <c r="D248" s="80" t="s">
        <v>10</v>
      </c>
      <c r="E248" s="74">
        <v>30</v>
      </c>
      <c r="F248" s="197"/>
      <c r="G248" s="75"/>
      <c r="H248" s="82"/>
      <c r="I248" s="103"/>
      <c r="J248" s="103"/>
      <c r="K248" s="131"/>
      <c r="L248" s="144" t="s">
        <v>250</v>
      </c>
    </row>
    <row r="249" spans="1:12" ht="15" customHeight="1" x14ac:dyDescent="0.2">
      <c r="A249" s="80" t="s">
        <v>4</v>
      </c>
      <c r="B249" s="67" t="s">
        <v>160</v>
      </c>
      <c r="C249" s="102"/>
      <c r="D249" s="80" t="s">
        <v>10</v>
      </c>
      <c r="E249" s="176">
        <v>120</v>
      </c>
      <c r="F249" s="197"/>
      <c r="G249" s="68"/>
      <c r="H249" s="82"/>
      <c r="I249" s="103"/>
      <c r="J249" s="103"/>
      <c r="K249" s="131"/>
      <c r="L249" s="144" t="s">
        <v>250</v>
      </c>
    </row>
    <row r="250" spans="1:12" ht="24.75" thickBot="1" x14ac:dyDescent="0.25">
      <c r="A250" s="247" t="s">
        <v>5</v>
      </c>
      <c r="B250" s="272" t="s">
        <v>161</v>
      </c>
      <c r="C250" s="261"/>
      <c r="D250" s="247" t="s">
        <v>10</v>
      </c>
      <c r="E250" s="240">
        <v>20</v>
      </c>
      <c r="F250" s="261"/>
      <c r="G250" s="264"/>
      <c r="H250" s="258"/>
      <c r="I250" s="265"/>
      <c r="J250" s="265"/>
      <c r="K250" s="273"/>
      <c r="L250" s="144" t="s">
        <v>250</v>
      </c>
    </row>
    <row r="251" spans="1:12" ht="12.75" thickBot="1" x14ac:dyDescent="0.25">
      <c r="A251" s="319" t="s">
        <v>9</v>
      </c>
      <c r="B251" s="320"/>
      <c r="C251" s="320"/>
      <c r="D251" s="320"/>
      <c r="E251" s="320"/>
      <c r="F251" s="320"/>
      <c r="G251" s="320"/>
      <c r="H251" s="321"/>
      <c r="I251" s="185">
        <f>SUM(I248:I250)</f>
        <v>0</v>
      </c>
      <c r="J251" s="193">
        <f>SUM(J248:J250)</f>
        <v>0</v>
      </c>
      <c r="K251" s="195">
        <f>SUM(K248:K250)</f>
        <v>0</v>
      </c>
    </row>
    <row r="252" spans="1:12" x14ac:dyDescent="0.2">
      <c r="A252" s="207"/>
      <c r="B252" s="183" t="s">
        <v>214</v>
      </c>
      <c r="C252" s="207"/>
      <c r="D252" s="207"/>
      <c r="E252" s="207"/>
      <c r="F252" s="207"/>
      <c r="G252" s="207"/>
      <c r="H252" s="207"/>
      <c r="I252" s="132"/>
      <c r="J252" s="174"/>
      <c r="K252" s="174"/>
    </row>
    <row r="253" spans="1:12" x14ac:dyDescent="0.2">
      <c r="A253" s="207" t="s">
        <v>3</v>
      </c>
      <c r="B253" s="220" t="s">
        <v>296</v>
      </c>
      <c r="C253" s="91" t="s">
        <v>216</v>
      </c>
      <c r="D253" s="207"/>
      <c r="E253" s="207"/>
      <c r="F253" s="207"/>
      <c r="G253" s="207"/>
      <c r="H253" s="207"/>
      <c r="I253" s="132"/>
      <c r="J253" s="174"/>
      <c r="K253" s="174"/>
    </row>
    <row r="254" spans="1:12" x14ac:dyDescent="0.2">
      <c r="A254" s="207" t="s">
        <v>4</v>
      </c>
      <c r="B254" s="183" t="s">
        <v>297</v>
      </c>
      <c r="C254" s="91" t="s">
        <v>216</v>
      </c>
      <c r="D254" s="207"/>
      <c r="E254" s="207"/>
      <c r="F254" s="207"/>
      <c r="G254" s="207"/>
      <c r="H254" s="207"/>
      <c r="I254" s="132"/>
      <c r="J254" s="174"/>
      <c r="K254" s="174"/>
    </row>
    <row r="255" spans="1:12" ht="14.25" customHeight="1" x14ac:dyDescent="0.2">
      <c r="A255" s="207" t="s">
        <v>5</v>
      </c>
      <c r="B255" s="183" t="s">
        <v>300</v>
      </c>
      <c r="C255" s="91" t="s">
        <v>216</v>
      </c>
      <c r="D255" s="207"/>
      <c r="E255" s="207"/>
      <c r="F255" s="207"/>
      <c r="G255" s="207"/>
      <c r="H255" s="207"/>
      <c r="I255" s="132"/>
      <c r="J255" s="174"/>
      <c r="K255" s="174"/>
    </row>
    <row r="256" spans="1:12" x14ac:dyDescent="0.2">
      <c r="A256" s="207" t="s">
        <v>16</v>
      </c>
      <c r="B256" s="183" t="s">
        <v>299</v>
      </c>
      <c r="C256" s="91" t="s">
        <v>216</v>
      </c>
      <c r="D256" s="207"/>
      <c r="E256" s="207"/>
      <c r="F256" s="207"/>
      <c r="G256" s="207"/>
      <c r="H256" s="207"/>
      <c r="I256" s="132"/>
      <c r="J256" s="174"/>
      <c r="K256" s="174"/>
    </row>
    <row r="257" spans="1:12" x14ac:dyDescent="0.2">
      <c r="A257" s="207" t="s">
        <v>17</v>
      </c>
      <c r="B257" s="183" t="s">
        <v>154</v>
      </c>
      <c r="C257" s="91" t="s">
        <v>216</v>
      </c>
      <c r="D257" s="207"/>
      <c r="E257" s="207"/>
      <c r="F257" s="207"/>
      <c r="G257" s="207"/>
      <c r="H257" s="207"/>
      <c r="I257" s="132"/>
      <c r="J257" s="174"/>
      <c r="K257" s="174"/>
    </row>
    <row r="258" spans="1:12" x14ac:dyDescent="0.2">
      <c r="A258" s="207"/>
      <c r="B258" s="183"/>
      <c r="C258" s="91"/>
      <c r="D258" s="207"/>
      <c r="E258" s="207"/>
      <c r="F258" s="207"/>
      <c r="G258" s="207"/>
      <c r="H258" s="207"/>
      <c r="I258" s="132"/>
      <c r="J258" s="174"/>
      <c r="K258" s="174"/>
    </row>
    <row r="259" spans="1:12" x14ac:dyDescent="0.2">
      <c r="A259" s="122" t="s">
        <v>373</v>
      </c>
      <c r="B259" s="70"/>
      <c r="C259" s="70"/>
      <c r="D259" s="70"/>
      <c r="E259" s="70"/>
      <c r="F259" s="70"/>
      <c r="G259" s="70"/>
      <c r="H259" s="70"/>
      <c r="I259" s="70"/>
      <c r="J259" s="70"/>
      <c r="K259" s="70"/>
    </row>
    <row r="260" spans="1:12" s="69" customFormat="1" x14ac:dyDescent="0.2">
      <c r="A260" s="71" t="s">
        <v>3</v>
      </c>
      <c r="B260" s="345" t="s">
        <v>347</v>
      </c>
      <c r="C260" s="345"/>
      <c r="D260" s="345"/>
      <c r="E260" s="345"/>
      <c r="F260" s="345"/>
      <c r="G260" s="345"/>
      <c r="H260" s="345"/>
      <c r="I260" s="345"/>
      <c r="J260" s="345"/>
      <c r="K260" s="345"/>
    </row>
    <row r="261" spans="1:12" s="69" customFormat="1" x14ac:dyDescent="0.2">
      <c r="A261" s="71" t="s">
        <v>4</v>
      </c>
      <c r="B261" s="186" t="s">
        <v>289</v>
      </c>
      <c r="C261" s="72"/>
      <c r="D261" s="72"/>
      <c r="E261" s="72"/>
      <c r="F261" s="73"/>
      <c r="G261" s="73"/>
      <c r="H261" s="73"/>
      <c r="I261" s="73"/>
      <c r="J261" s="73"/>
      <c r="K261" s="186"/>
    </row>
    <row r="262" spans="1:12" s="69" customFormat="1" ht="25.5" customHeight="1" x14ac:dyDescent="0.2">
      <c r="A262" s="208" t="s">
        <v>14</v>
      </c>
      <c r="B262" s="208" t="s">
        <v>0</v>
      </c>
      <c r="C262" s="208" t="s">
        <v>15</v>
      </c>
      <c r="D262" s="209" t="s">
        <v>1</v>
      </c>
      <c r="E262" s="209" t="s">
        <v>427</v>
      </c>
      <c r="F262" s="209" t="s">
        <v>11</v>
      </c>
      <c r="G262" s="210" t="s">
        <v>428</v>
      </c>
      <c r="H262" s="209" t="s">
        <v>6</v>
      </c>
      <c r="I262" s="210" t="s">
        <v>429</v>
      </c>
      <c r="J262" s="210" t="s">
        <v>8</v>
      </c>
      <c r="K262" s="126" t="s">
        <v>430</v>
      </c>
      <c r="L262" s="208" t="s">
        <v>220</v>
      </c>
    </row>
    <row r="263" spans="1:12" s="69" customFormat="1" ht="24" x14ac:dyDescent="0.2">
      <c r="A263" s="79" t="s">
        <v>3</v>
      </c>
      <c r="B263" s="196" t="s">
        <v>162</v>
      </c>
      <c r="C263" s="201"/>
      <c r="D263" s="79" t="s">
        <v>10</v>
      </c>
      <c r="E263" s="202">
        <v>75</v>
      </c>
      <c r="F263" s="164"/>
      <c r="G263" s="203"/>
      <c r="H263" s="90"/>
      <c r="I263" s="204"/>
      <c r="J263" s="204"/>
      <c r="K263" s="205"/>
      <c r="L263" s="144" t="s">
        <v>320</v>
      </c>
    </row>
    <row r="264" spans="1:12" s="69" customFormat="1" ht="24.75" thickBot="1" x14ac:dyDescent="0.25">
      <c r="A264" s="242" t="s">
        <v>4</v>
      </c>
      <c r="B264" s="274" t="s">
        <v>285</v>
      </c>
      <c r="C264" s="275"/>
      <c r="D264" s="242" t="s">
        <v>10</v>
      </c>
      <c r="E264" s="241">
        <v>30</v>
      </c>
      <c r="F264" s="275"/>
      <c r="G264" s="276"/>
      <c r="H264" s="238"/>
      <c r="I264" s="277"/>
      <c r="J264" s="277"/>
      <c r="K264" s="278"/>
      <c r="L264" s="144" t="s">
        <v>320</v>
      </c>
    </row>
    <row r="265" spans="1:12" s="69" customFormat="1" ht="12.75" thickBot="1" x14ac:dyDescent="0.25">
      <c r="A265" s="319" t="s">
        <v>9</v>
      </c>
      <c r="B265" s="320"/>
      <c r="C265" s="320"/>
      <c r="D265" s="320"/>
      <c r="E265" s="320"/>
      <c r="F265" s="320"/>
      <c r="G265" s="320"/>
      <c r="H265" s="321"/>
      <c r="I265" s="279">
        <f>SUM(I263:I264)</f>
        <v>0</v>
      </c>
      <c r="J265" s="281">
        <f>SUM(J263:J264)</f>
        <v>0</v>
      </c>
      <c r="K265" s="280">
        <f>SUM(K263:K264)</f>
        <v>0</v>
      </c>
    </row>
    <row r="266" spans="1:12" s="69" customFormat="1" x14ac:dyDescent="0.2">
      <c r="A266" s="207"/>
      <c r="B266" s="183" t="s">
        <v>348</v>
      </c>
      <c r="C266" s="207"/>
      <c r="D266" s="207"/>
      <c r="E266" s="207"/>
      <c r="F266" s="207"/>
      <c r="G266" s="207"/>
      <c r="H266" s="207"/>
      <c r="I266" s="200"/>
      <c r="J266" s="206"/>
      <c r="K266" s="206"/>
    </row>
    <row r="267" spans="1:12" x14ac:dyDescent="0.2">
      <c r="A267" s="207"/>
      <c r="B267" s="207"/>
      <c r="C267" s="207"/>
      <c r="D267" s="207"/>
      <c r="E267" s="207"/>
      <c r="F267" s="207"/>
      <c r="G267" s="207"/>
      <c r="H267" s="207"/>
      <c r="I267" s="132"/>
      <c r="J267" s="174"/>
      <c r="K267" s="174"/>
    </row>
    <row r="268" spans="1:12" x14ac:dyDescent="0.2">
      <c r="A268" s="122" t="s">
        <v>374</v>
      </c>
      <c r="B268" s="70"/>
      <c r="C268" s="70"/>
      <c r="D268" s="70"/>
      <c r="E268" s="70"/>
      <c r="F268" s="70"/>
      <c r="G268" s="70"/>
      <c r="H268" s="70"/>
      <c r="I268" s="70"/>
      <c r="J268" s="70"/>
      <c r="K268" s="70"/>
    </row>
    <row r="269" spans="1:12" x14ac:dyDescent="0.2">
      <c r="A269" s="60" t="s">
        <v>3</v>
      </c>
      <c r="B269" s="338" t="s">
        <v>163</v>
      </c>
      <c r="C269" s="339"/>
      <c r="D269" s="339"/>
      <c r="E269" s="339"/>
      <c r="F269" s="339"/>
      <c r="G269" s="339"/>
      <c r="H269" s="339"/>
      <c r="I269" s="339"/>
      <c r="J269" s="339"/>
      <c r="K269" s="339"/>
      <c r="L269" s="339"/>
    </row>
    <row r="270" spans="1:12" x14ac:dyDescent="0.2">
      <c r="A270" s="60" t="s">
        <v>4</v>
      </c>
      <c r="B270" s="338" t="s">
        <v>164</v>
      </c>
      <c r="C270" s="339"/>
      <c r="D270" s="339"/>
      <c r="E270" s="339"/>
      <c r="F270" s="339"/>
      <c r="G270" s="339"/>
      <c r="H270" s="339"/>
      <c r="I270" s="339"/>
      <c r="J270" s="339"/>
      <c r="K270" s="339"/>
      <c r="L270" s="339"/>
    </row>
    <row r="271" spans="1:12" x14ac:dyDescent="0.2">
      <c r="A271" s="60" t="s">
        <v>5</v>
      </c>
      <c r="B271" s="338" t="s">
        <v>181</v>
      </c>
      <c r="C271" s="339"/>
      <c r="D271" s="339"/>
      <c r="E271" s="339"/>
      <c r="F271" s="339"/>
      <c r="G271" s="339"/>
      <c r="H271" s="339"/>
      <c r="I271" s="339"/>
      <c r="J271" s="339"/>
      <c r="K271" s="339"/>
      <c r="L271" s="339"/>
    </row>
    <row r="272" spans="1:12" x14ac:dyDescent="0.2">
      <c r="A272" s="60" t="s">
        <v>16</v>
      </c>
      <c r="B272" s="338" t="s">
        <v>165</v>
      </c>
      <c r="C272" s="339"/>
      <c r="D272" s="339"/>
      <c r="E272" s="339"/>
      <c r="F272" s="339"/>
      <c r="G272" s="339"/>
      <c r="H272" s="339"/>
      <c r="I272" s="339"/>
      <c r="J272" s="339"/>
      <c r="K272" s="339"/>
      <c r="L272" s="339"/>
    </row>
    <row r="273" spans="1:12" ht="25.5" customHeight="1" x14ac:dyDescent="0.2">
      <c r="A273" s="208" t="s">
        <v>14</v>
      </c>
      <c r="B273" s="208" t="s">
        <v>0</v>
      </c>
      <c r="C273" s="208" t="s">
        <v>15</v>
      </c>
      <c r="D273" s="209" t="s">
        <v>1</v>
      </c>
      <c r="E273" s="209" t="s">
        <v>427</v>
      </c>
      <c r="F273" s="209" t="s">
        <v>11</v>
      </c>
      <c r="G273" s="210" t="s">
        <v>428</v>
      </c>
      <c r="H273" s="209" t="s">
        <v>6</v>
      </c>
      <c r="I273" s="210" t="s">
        <v>429</v>
      </c>
      <c r="J273" s="210" t="s">
        <v>8</v>
      </c>
      <c r="K273" s="126" t="s">
        <v>430</v>
      </c>
      <c r="L273" s="208" t="s">
        <v>220</v>
      </c>
    </row>
    <row r="274" spans="1:12" ht="24" x14ac:dyDescent="0.2">
      <c r="A274" s="80" t="s">
        <v>3</v>
      </c>
      <c r="B274" s="119" t="s">
        <v>166</v>
      </c>
      <c r="C274" s="102"/>
      <c r="D274" s="136" t="s">
        <v>92</v>
      </c>
      <c r="E274" s="137">
        <v>36</v>
      </c>
      <c r="F274" s="74"/>
      <c r="G274" s="135"/>
      <c r="H274" s="82"/>
      <c r="I274" s="103"/>
      <c r="J274" s="103"/>
      <c r="K274" s="103"/>
      <c r="L274" s="144" t="s">
        <v>230</v>
      </c>
    </row>
    <row r="275" spans="1:12" ht="24.75" thickBot="1" x14ac:dyDescent="0.25">
      <c r="A275" s="247" t="s">
        <v>4</v>
      </c>
      <c r="B275" s="246" t="s">
        <v>167</v>
      </c>
      <c r="C275" s="261"/>
      <c r="D275" s="262" t="s">
        <v>92</v>
      </c>
      <c r="E275" s="263">
        <v>10</v>
      </c>
      <c r="F275" s="240"/>
      <c r="G275" s="264"/>
      <c r="H275" s="258"/>
      <c r="I275" s="265"/>
      <c r="J275" s="265"/>
      <c r="K275" s="265"/>
      <c r="L275" s="144" t="s">
        <v>230</v>
      </c>
    </row>
    <row r="276" spans="1:12" ht="12.75" thickBot="1" x14ac:dyDescent="0.25">
      <c r="A276" s="319" t="s">
        <v>9</v>
      </c>
      <c r="B276" s="320"/>
      <c r="C276" s="320"/>
      <c r="D276" s="320"/>
      <c r="E276" s="320"/>
      <c r="F276" s="320"/>
      <c r="G276" s="320"/>
      <c r="H276" s="321"/>
      <c r="I276" s="185">
        <f>SUM(I274:I275)</f>
        <v>0</v>
      </c>
      <c r="J276" s="193">
        <f>SUM(J274:J275)</f>
        <v>0</v>
      </c>
      <c r="K276" s="195">
        <f>SUM(K274:K275)</f>
        <v>0</v>
      </c>
    </row>
    <row r="277" spans="1:12" x14ac:dyDescent="0.2">
      <c r="B277" s="189" t="s">
        <v>284</v>
      </c>
    </row>
    <row r="278" spans="1:12" x14ac:dyDescent="0.2">
      <c r="B278" s="198"/>
    </row>
    <row r="279" spans="1:12" x14ac:dyDescent="0.2">
      <c r="A279" s="122" t="s">
        <v>375</v>
      </c>
      <c r="B279" s="70"/>
      <c r="C279" s="70"/>
      <c r="D279" s="70"/>
      <c r="E279" s="70"/>
      <c r="F279" s="70"/>
      <c r="G279" s="70"/>
      <c r="H279" s="70"/>
      <c r="I279" s="70"/>
      <c r="J279" s="70"/>
      <c r="K279" s="70"/>
    </row>
    <row r="280" spans="1:12" s="175" customFormat="1" x14ac:dyDescent="0.2">
      <c r="A280" s="64" t="s">
        <v>3</v>
      </c>
      <c r="B280" s="63" t="s">
        <v>168</v>
      </c>
      <c r="C280" s="64"/>
      <c r="D280" s="64"/>
      <c r="E280" s="64"/>
      <c r="F280" s="65"/>
      <c r="G280" s="65"/>
      <c r="H280" s="65"/>
      <c r="I280" s="65"/>
      <c r="J280" s="65"/>
      <c r="K280" s="189"/>
      <c r="L280" s="62"/>
    </row>
    <row r="281" spans="1:12" s="175" customFormat="1" ht="12" customHeight="1" x14ac:dyDescent="0.2">
      <c r="A281" s="139" t="s">
        <v>4</v>
      </c>
      <c r="B281" s="63" t="s">
        <v>360</v>
      </c>
      <c r="C281" s="64"/>
      <c r="D281" s="64"/>
      <c r="E281" s="64"/>
      <c r="F281" s="65"/>
      <c r="G281" s="65"/>
      <c r="H281" s="65"/>
      <c r="I281" s="65"/>
      <c r="J281" s="65"/>
      <c r="K281" s="189"/>
      <c r="L281" s="62"/>
    </row>
    <row r="282" spans="1:12" s="175" customFormat="1" ht="12.75" customHeight="1" x14ac:dyDescent="0.2">
      <c r="A282" s="139" t="s">
        <v>5</v>
      </c>
      <c r="B282" s="63" t="s">
        <v>169</v>
      </c>
      <c r="C282" s="64"/>
      <c r="D282" s="64"/>
      <c r="E282" s="64"/>
      <c r="F282" s="65"/>
      <c r="G282" s="65"/>
      <c r="H282" s="65"/>
      <c r="I282" s="65"/>
      <c r="J282" s="65"/>
      <c r="K282" s="189"/>
      <c r="L282" s="62"/>
    </row>
    <row r="283" spans="1:12" s="175" customFormat="1" ht="11.25" customHeight="1" x14ac:dyDescent="0.2">
      <c r="A283" s="60" t="s">
        <v>16</v>
      </c>
      <c r="B283" s="335" t="s">
        <v>170</v>
      </c>
      <c r="C283" s="335"/>
      <c r="D283" s="335"/>
      <c r="E283" s="335"/>
      <c r="F283" s="335"/>
      <c r="G283" s="335"/>
      <c r="H283" s="335"/>
      <c r="I283" s="335"/>
      <c r="J283" s="335"/>
      <c r="K283" s="335"/>
      <c r="L283" s="62"/>
    </row>
    <row r="284" spans="1:12" s="175" customFormat="1" ht="25.5" customHeight="1" x14ac:dyDescent="0.2">
      <c r="A284" s="199" t="s">
        <v>17</v>
      </c>
      <c r="B284" s="346" t="s">
        <v>321</v>
      </c>
      <c r="C284" s="346"/>
      <c r="D284" s="346"/>
      <c r="E284" s="346"/>
      <c r="F284" s="346"/>
      <c r="G284" s="346"/>
      <c r="H284" s="346"/>
      <c r="I284" s="346"/>
      <c r="J284" s="346"/>
      <c r="K284" s="346"/>
      <c r="L284" s="62"/>
    </row>
    <row r="285" spans="1:12" ht="25.5" customHeight="1" x14ac:dyDescent="0.2">
      <c r="A285" s="208" t="s">
        <v>14</v>
      </c>
      <c r="B285" s="208" t="s">
        <v>0</v>
      </c>
      <c r="C285" s="208" t="s">
        <v>15</v>
      </c>
      <c r="D285" s="209" t="s">
        <v>1</v>
      </c>
      <c r="E285" s="209" t="s">
        <v>427</v>
      </c>
      <c r="F285" s="209" t="s">
        <v>11</v>
      </c>
      <c r="G285" s="210" t="s">
        <v>428</v>
      </c>
      <c r="H285" s="209" t="s">
        <v>6</v>
      </c>
      <c r="I285" s="210" t="s">
        <v>429</v>
      </c>
      <c r="J285" s="210" t="s">
        <v>8</v>
      </c>
      <c r="K285" s="126" t="s">
        <v>430</v>
      </c>
      <c r="L285" s="208" t="s">
        <v>220</v>
      </c>
    </row>
    <row r="286" spans="1:12" ht="36" x14ac:dyDescent="0.2">
      <c r="A286" s="80" t="s">
        <v>3</v>
      </c>
      <c r="B286" s="134" t="s">
        <v>172</v>
      </c>
      <c r="C286" s="102"/>
      <c r="D286" s="136" t="s">
        <v>10</v>
      </c>
      <c r="E286" s="74">
        <v>40</v>
      </c>
      <c r="F286" s="74"/>
      <c r="G286" s="140"/>
      <c r="H286" s="82"/>
      <c r="I286" s="103"/>
      <c r="J286" s="103"/>
      <c r="K286" s="103"/>
      <c r="L286" s="144" t="s">
        <v>320</v>
      </c>
    </row>
    <row r="287" spans="1:12" ht="26.25" customHeight="1" x14ac:dyDescent="0.2">
      <c r="A287" s="80" t="s">
        <v>4</v>
      </c>
      <c r="B287" s="134" t="s">
        <v>432</v>
      </c>
      <c r="C287" s="102"/>
      <c r="D287" s="136" t="s">
        <v>10</v>
      </c>
      <c r="E287" s="74">
        <v>50</v>
      </c>
      <c r="F287" s="74"/>
      <c r="G287" s="141"/>
      <c r="H287" s="82"/>
      <c r="I287" s="103"/>
      <c r="J287" s="103"/>
      <c r="K287" s="103"/>
      <c r="L287" s="144" t="s">
        <v>320</v>
      </c>
    </row>
    <row r="288" spans="1:12" ht="48" x14ac:dyDescent="0.2">
      <c r="A288" s="80" t="s">
        <v>5</v>
      </c>
      <c r="B288" s="134" t="s">
        <v>173</v>
      </c>
      <c r="C288" s="102"/>
      <c r="D288" s="136" t="s">
        <v>10</v>
      </c>
      <c r="E288" s="74">
        <v>40</v>
      </c>
      <c r="F288" s="74"/>
      <c r="G288" s="140"/>
      <c r="H288" s="82"/>
      <c r="I288" s="103"/>
      <c r="J288" s="103"/>
      <c r="K288" s="103"/>
      <c r="L288" s="144" t="s">
        <v>320</v>
      </c>
    </row>
    <row r="289" spans="1:12" ht="48" x14ac:dyDescent="0.2">
      <c r="A289" s="80" t="s">
        <v>16</v>
      </c>
      <c r="B289" s="134" t="s">
        <v>174</v>
      </c>
      <c r="C289" s="102"/>
      <c r="D289" s="136" t="s">
        <v>10</v>
      </c>
      <c r="E289" s="74">
        <v>1000</v>
      </c>
      <c r="F289" s="74"/>
      <c r="G289" s="140"/>
      <c r="H289" s="82"/>
      <c r="I289" s="103"/>
      <c r="J289" s="103"/>
      <c r="K289" s="103"/>
      <c r="L289" s="144" t="s">
        <v>320</v>
      </c>
    </row>
    <row r="290" spans="1:12" ht="48" x14ac:dyDescent="0.2">
      <c r="A290" s="80" t="s">
        <v>17</v>
      </c>
      <c r="B290" s="134" t="s">
        <v>175</v>
      </c>
      <c r="C290" s="102"/>
      <c r="D290" s="136" t="s">
        <v>10</v>
      </c>
      <c r="E290" s="74">
        <v>1000</v>
      </c>
      <c r="F290" s="74"/>
      <c r="G290" s="140"/>
      <c r="H290" s="82"/>
      <c r="I290" s="103"/>
      <c r="J290" s="103"/>
      <c r="K290" s="103"/>
      <c r="L290" s="144" t="s">
        <v>320</v>
      </c>
    </row>
    <row r="291" spans="1:12" ht="48" x14ac:dyDescent="0.2">
      <c r="A291" s="80" t="s">
        <v>18</v>
      </c>
      <c r="B291" s="138" t="s">
        <v>176</v>
      </c>
      <c r="C291" s="102"/>
      <c r="D291" s="136" t="s">
        <v>10</v>
      </c>
      <c r="E291" s="74">
        <v>100</v>
      </c>
      <c r="F291" s="74"/>
      <c r="G291" s="140"/>
      <c r="H291" s="82"/>
      <c r="I291" s="103"/>
      <c r="J291" s="103"/>
      <c r="K291" s="103"/>
      <c r="L291" s="144" t="s">
        <v>320</v>
      </c>
    </row>
    <row r="292" spans="1:12" ht="24" x14ac:dyDescent="0.2">
      <c r="A292" s="80" t="s">
        <v>19</v>
      </c>
      <c r="B292" s="138" t="s">
        <v>177</v>
      </c>
      <c r="C292" s="102"/>
      <c r="D292" s="136" t="s">
        <v>10</v>
      </c>
      <c r="E292" s="74">
        <v>100</v>
      </c>
      <c r="F292" s="74"/>
      <c r="G292" s="140"/>
      <c r="H292" s="82"/>
      <c r="I292" s="103"/>
      <c r="J292" s="103"/>
      <c r="K292" s="103"/>
      <c r="L292" s="144" t="s">
        <v>320</v>
      </c>
    </row>
    <row r="293" spans="1:12" ht="12.75" thickBot="1" x14ac:dyDescent="0.25">
      <c r="A293" s="247" t="s">
        <v>83</v>
      </c>
      <c r="B293" s="282" t="s">
        <v>178</v>
      </c>
      <c r="C293" s="261"/>
      <c r="D293" s="262" t="s">
        <v>10</v>
      </c>
      <c r="E293" s="247">
        <v>100</v>
      </c>
      <c r="F293" s="240"/>
      <c r="G293" s="283"/>
      <c r="H293" s="258"/>
      <c r="I293" s="265"/>
      <c r="J293" s="265"/>
      <c r="K293" s="265"/>
      <c r="L293" s="144" t="s">
        <v>320</v>
      </c>
    </row>
    <row r="294" spans="1:12" ht="12.75" thickBot="1" x14ac:dyDescent="0.25">
      <c r="A294" s="319" t="s">
        <v>9</v>
      </c>
      <c r="B294" s="320"/>
      <c r="C294" s="320"/>
      <c r="D294" s="320"/>
      <c r="E294" s="320"/>
      <c r="F294" s="320"/>
      <c r="G294" s="320"/>
      <c r="H294" s="321"/>
      <c r="I294" s="266">
        <f>SUM(I286:I293)</f>
        <v>0</v>
      </c>
      <c r="J294" s="267">
        <f>SUM(J286:J293)</f>
        <v>0</v>
      </c>
      <c r="K294" s="268">
        <f>SUM(K286:K293)</f>
        <v>0</v>
      </c>
    </row>
    <row r="295" spans="1:12" s="175" customFormat="1" ht="12.75" customHeight="1" x14ac:dyDescent="0.2">
      <c r="A295" s="60"/>
      <c r="B295" s="223" t="s">
        <v>214</v>
      </c>
      <c r="C295" s="64" t="s">
        <v>20</v>
      </c>
      <c r="D295" s="64"/>
      <c r="E295" s="180"/>
      <c r="F295" s="181"/>
      <c r="G295" s="178"/>
      <c r="H295" s="181"/>
      <c r="I295" s="179"/>
      <c r="J295" s="179"/>
      <c r="K295" s="189"/>
      <c r="L295" s="62"/>
    </row>
    <row r="296" spans="1:12" s="186" customFormat="1" ht="12.6" customHeight="1" x14ac:dyDescent="0.2">
      <c r="A296" s="86" t="s">
        <v>3</v>
      </c>
      <c r="B296" s="226" t="s">
        <v>273</v>
      </c>
      <c r="C296" s="147" t="s">
        <v>241</v>
      </c>
    </row>
    <row r="297" spans="1:12" s="186" customFormat="1" ht="12.6" customHeight="1" x14ac:dyDescent="0.2">
      <c r="A297" s="86" t="s">
        <v>4</v>
      </c>
      <c r="B297" s="226" t="s">
        <v>274</v>
      </c>
      <c r="C297" s="147" t="s">
        <v>241</v>
      </c>
    </row>
    <row r="298" spans="1:12" s="186" customFormat="1" ht="12.6" customHeight="1" x14ac:dyDescent="0.2">
      <c r="A298" s="86" t="s">
        <v>5</v>
      </c>
      <c r="B298" s="226" t="s">
        <v>275</v>
      </c>
      <c r="C298" s="147" t="s">
        <v>241</v>
      </c>
      <c r="D298" s="186" t="s">
        <v>276</v>
      </c>
    </row>
    <row r="299" spans="1:12" s="186" customFormat="1" ht="12.6" customHeight="1" x14ac:dyDescent="0.2">
      <c r="A299" s="86" t="s">
        <v>16</v>
      </c>
      <c r="B299" s="69" t="s">
        <v>277</v>
      </c>
      <c r="C299" s="147" t="s">
        <v>241</v>
      </c>
    </row>
    <row r="300" spans="1:12" s="186" customFormat="1" ht="12.6" customHeight="1" x14ac:dyDescent="0.2">
      <c r="A300" s="86" t="s">
        <v>17</v>
      </c>
      <c r="B300" s="69" t="s">
        <v>278</v>
      </c>
      <c r="C300" s="147" t="s">
        <v>241</v>
      </c>
    </row>
    <row r="301" spans="1:12" s="175" customFormat="1" ht="12.6" customHeight="1" x14ac:dyDescent="0.2">
      <c r="A301" s="86" t="s">
        <v>18</v>
      </c>
      <c r="B301" s="226" t="s">
        <v>273</v>
      </c>
      <c r="C301" s="147" t="s">
        <v>241</v>
      </c>
      <c r="D301" s="189"/>
      <c r="E301" s="189"/>
      <c r="F301" s="189"/>
      <c r="G301" s="189"/>
      <c r="H301" s="189"/>
      <c r="I301" s="189"/>
      <c r="J301" s="189"/>
      <c r="K301" s="189"/>
      <c r="L301" s="189"/>
    </row>
    <row r="302" spans="1:12" s="175" customFormat="1" ht="12.6" customHeight="1" x14ac:dyDescent="0.2">
      <c r="A302" s="86" t="s">
        <v>19</v>
      </c>
      <c r="B302" s="226" t="s">
        <v>274</v>
      </c>
      <c r="C302" s="147" t="s">
        <v>241</v>
      </c>
      <c r="D302" s="189" t="s">
        <v>279</v>
      </c>
      <c r="E302" s="189"/>
      <c r="F302" s="189"/>
      <c r="G302" s="189"/>
      <c r="H302" s="189"/>
      <c r="I302" s="189"/>
      <c r="J302" s="189"/>
      <c r="K302" s="189"/>
      <c r="L302" s="189"/>
    </row>
    <row r="303" spans="1:12" s="175" customFormat="1" ht="12.6" customHeight="1" x14ac:dyDescent="0.2">
      <c r="A303" s="86" t="s">
        <v>83</v>
      </c>
      <c r="B303" s="69" t="s">
        <v>277</v>
      </c>
      <c r="C303" s="147" t="s">
        <v>241</v>
      </c>
      <c r="D303" s="189"/>
      <c r="E303" s="189"/>
      <c r="F303" s="189"/>
      <c r="G303" s="189"/>
      <c r="H303" s="189"/>
      <c r="I303" s="189"/>
      <c r="J303" s="189"/>
      <c r="K303" s="189"/>
      <c r="L303" s="189"/>
    </row>
    <row r="304" spans="1:12" s="175" customFormat="1" ht="12.6" customHeight="1" x14ac:dyDescent="0.2">
      <c r="A304" s="86" t="s">
        <v>84</v>
      </c>
      <c r="B304" s="69" t="s">
        <v>280</v>
      </c>
      <c r="C304" s="147" t="s">
        <v>241</v>
      </c>
      <c r="D304" s="189"/>
      <c r="E304" s="189"/>
      <c r="F304" s="189"/>
      <c r="G304" s="189"/>
      <c r="H304" s="189"/>
      <c r="I304" s="189"/>
      <c r="J304" s="189"/>
      <c r="K304" s="189"/>
      <c r="L304" s="189"/>
    </row>
    <row r="305" spans="1:12" s="175" customFormat="1" ht="12.6" customHeight="1" x14ac:dyDescent="0.2">
      <c r="A305" s="86" t="s">
        <v>85</v>
      </c>
      <c r="B305" s="226" t="s">
        <v>273</v>
      </c>
      <c r="C305" s="147" t="s">
        <v>241</v>
      </c>
      <c r="D305" s="189"/>
      <c r="E305" s="189"/>
      <c r="F305" s="189"/>
      <c r="G305" s="189"/>
      <c r="H305" s="189"/>
      <c r="I305" s="189"/>
      <c r="J305" s="189"/>
      <c r="K305" s="189"/>
      <c r="L305" s="189"/>
    </row>
    <row r="306" spans="1:12" s="175" customFormat="1" ht="12.6" customHeight="1" x14ac:dyDescent="0.2">
      <c r="A306" s="86" t="s">
        <v>87</v>
      </c>
      <c r="B306" s="226" t="s">
        <v>274</v>
      </c>
      <c r="C306" s="147" t="s">
        <v>241</v>
      </c>
      <c r="D306" s="189" t="s">
        <v>281</v>
      </c>
      <c r="E306" s="189"/>
      <c r="F306" s="189"/>
      <c r="G306" s="189"/>
      <c r="H306" s="189"/>
      <c r="I306" s="189"/>
      <c r="J306" s="189"/>
      <c r="K306" s="189"/>
      <c r="L306" s="189"/>
    </row>
    <row r="307" spans="1:12" s="175" customFormat="1" ht="12.6" customHeight="1" x14ac:dyDescent="0.2">
      <c r="A307" s="86" t="s">
        <v>89</v>
      </c>
      <c r="B307" s="69" t="s">
        <v>277</v>
      </c>
      <c r="C307" s="147" t="s">
        <v>241</v>
      </c>
      <c r="D307" s="189"/>
      <c r="E307" s="189"/>
      <c r="F307" s="189"/>
      <c r="G307" s="189"/>
      <c r="H307" s="189"/>
      <c r="I307" s="189"/>
      <c r="J307" s="189"/>
      <c r="K307" s="189"/>
      <c r="L307" s="189"/>
    </row>
    <row r="308" spans="1:12" s="175" customFormat="1" ht="12.6" customHeight="1" x14ac:dyDescent="0.2">
      <c r="A308" s="86" t="s">
        <v>148</v>
      </c>
      <c r="B308" s="69" t="s">
        <v>280</v>
      </c>
      <c r="C308" s="147" t="s">
        <v>241</v>
      </c>
      <c r="D308" s="189"/>
      <c r="E308" s="189"/>
      <c r="F308" s="189"/>
      <c r="G308" s="189"/>
      <c r="H308" s="189"/>
      <c r="I308" s="189"/>
      <c r="J308" s="189"/>
      <c r="K308" s="189"/>
      <c r="L308" s="189"/>
    </row>
    <row r="309" spans="1:12" s="175" customFormat="1" ht="12.6" customHeight="1" x14ac:dyDescent="0.2">
      <c r="A309" s="86" t="s">
        <v>149</v>
      </c>
      <c r="B309" s="226" t="s">
        <v>273</v>
      </c>
      <c r="C309" s="147" t="s">
        <v>241</v>
      </c>
      <c r="D309" s="189"/>
      <c r="E309" s="189"/>
      <c r="F309" s="189"/>
      <c r="G309" s="189"/>
      <c r="H309" s="189"/>
      <c r="I309" s="189"/>
      <c r="J309" s="189"/>
      <c r="K309" s="189"/>
      <c r="L309" s="189"/>
    </row>
    <row r="310" spans="1:12" s="175" customFormat="1" ht="12.6" customHeight="1" x14ac:dyDescent="0.2">
      <c r="A310" s="86" t="s">
        <v>150</v>
      </c>
      <c r="B310" s="226" t="s">
        <v>274</v>
      </c>
      <c r="C310" s="147" t="s">
        <v>241</v>
      </c>
      <c r="D310" s="189" t="s">
        <v>282</v>
      </c>
      <c r="E310" s="189"/>
      <c r="F310" s="189"/>
      <c r="G310" s="189"/>
      <c r="H310" s="189"/>
      <c r="I310" s="189"/>
      <c r="J310" s="189"/>
      <c r="K310" s="189"/>
      <c r="L310" s="189"/>
    </row>
    <row r="311" spans="1:12" s="175" customFormat="1" ht="12.6" customHeight="1" x14ac:dyDescent="0.2">
      <c r="A311" s="86" t="s">
        <v>184</v>
      </c>
      <c r="B311" s="69" t="s">
        <v>277</v>
      </c>
      <c r="C311" s="147" t="s">
        <v>241</v>
      </c>
      <c r="D311" s="189"/>
      <c r="E311" s="189"/>
      <c r="F311" s="189"/>
      <c r="G311" s="189"/>
      <c r="H311" s="189"/>
      <c r="I311" s="189"/>
      <c r="J311" s="189"/>
      <c r="K311" s="189"/>
      <c r="L311" s="189"/>
    </row>
    <row r="312" spans="1:12" s="175" customFormat="1" ht="12.6" customHeight="1" x14ac:dyDescent="0.2">
      <c r="A312" s="86" t="s">
        <v>185</v>
      </c>
      <c r="B312" s="69" t="s">
        <v>280</v>
      </c>
      <c r="C312" s="147" t="s">
        <v>241</v>
      </c>
      <c r="D312" s="189"/>
      <c r="E312" s="189"/>
      <c r="F312" s="189"/>
      <c r="G312" s="189"/>
      <c r="H312" s="189"/>
      <c r="I312" s="189"/>
      <c r="J312" s="189"/>
      <c r="K312" s="189"/>
      <c r="L312" s="189"/>
    </row>
    <row r="313" spans="1:12" s="175" customFormat="1" ht="12.6" customHeight="1" x14ac:dyDescent="0.2">
      <c r="A313" s="86" t="s">
        <v>186</v>
      </c>
      <c r="B313" s="226" t="s">
        <v>273</v>
      </c>
      <c r="C313" s="147" t="s">
        <v>241</v>
      </c>
      <c r="D313" s="189"/>
      <c r="E313" s="189"/>
      <c r="F313" s="189"/>
      <c r="G313" s="189"/>
      <c r="H313" s="189"/>
      <c r="I313" s="189"/>
      <c r="J313" s="189"/>
      <c r="K313" s="189"/>
      <c r="L313" s="189"/>
    </row>
    <row r="314" spans="1:12" s="175" customFormat="1" ht="12.6" customHeight="1" x14ac:dyDescent="0.2">
      <c r="A314" s="86" t="s">
        <v>187</v>
      </c>
      <c r="B314" s="226" t="s">
        <v>274</v>
      </c>
      <c r="C314" s="147" t="s">
        <v>241</v>
      </c>
      <c r="D314" s="189" t="s">
        <v>283</v>
      </c>
      <c r="E314" s="189"/>
      <c r="F314" s="189"/>
      <c r="G314" s="189"/>
      <c r="H314" s="189"/>
      <c r="I314" s="189"/>
      <c r="J314" s="189"/>
      <c r="K314" s="189"/>
      <c r="L314" s="189"/>
    </row>
    <row r="315" spans="1:12" s="175" customFormat="1" ht="12.6" customHeight="1" x14ac:dyDescent="0.2">
      <c r="A315" s="86" t="s">
        <v>188</v>
      </c>
      <c r="B315" s="69" t="s">
        <v>246</v>
      </c>
      <c r="C315" s="147" t="s">
        <v>241</v>
      </c>
      <c r="D315" s="189"/>
      <c r="E315" s="189"/>
      <c r="F315" s="189"/>
      <c r="G315" s="189"/>
      <c r="H315" s="189"/>
      <c r="I315" s="189"/>
      <c r="J315" s="189"/>
      <c r="K315" s="189"/>
      <c r="L315" s="189"/>
    </row>
    <row r="316" spans="1:12" s="175" customFormat="1" ht="12.6" customHeight="1" x14ac:dyDescent="0.2">
      <c r="A316" s="86" t="s">
        <v>189</v>
      </c>
      <c r="B316" s="69" t="s">
        <v>280</v>
      </c>
      <c r="C316" s="147" t="s">
        <v>241</v>
      </c>
      <c r="D316" s="189"/>
      <c r="E316" s="189"/>
      <c r="F316" s="189"/>
      <c r="G316" s="189"/>
      <c r="H316" s="189"/>
      <c r="I316" s="189"/>
      <c r="J316" s="189"/>
      <c r="K316" s="189"/>
      <c r="L316" s="189"/>
    </row>
    <row r="317" spans="1:12" s="189" customFormat="1" ht="12.6" customHeight="1" x14ac:dyDescent="0.2">
      <c r="A317" s="86"/>
      <c r="B317" s="69"/>
      <c r="C317" s="147"/>
    </row>
    <row r="318" spans="1:12" x14ac:dyDescent="0.2">
      <c r="A318" s="122" t="s">
        <v>376</v>
      </c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2" s="175" customFormat="1" x14ac:dyDescent="0.2">
      <c r="A319" s="64" t="s">
        <v>3</v>
      </c>
      <c r="B319" s="63" t="s">
        <v>168</v>
      </c>
      <c r="C319" s="64"/>
      <c r="D319" s="64"/>
      <c r="E319" s="64"/>
      <c r="F319" s="65"/>
      <c r="G319" s="65"/>
      <c r="H319" s="65"/>
      <c r="I319" s="65"/>
      <c r="J319" s="65"/>
      <c r="K319" s="65"/>
      <c r="L319" s="62"/>
    </row>
    <row r="320" spans="1:12" s="175" customFormat="1" ht="12.75" customHeight="1" x14ac:dyDescent="0.2">
      <c r="A320" s="64" t="s">
        <v>4</v>
      </c>
      <c r="B320" s="220" t="s">
        <v>179</v>
      </c>
      <c r="C320" s="139"/>
      <c r="D320" s="139"/>
      <c r="E320" s="139"/>
      <c r="F320" s="142"/>
      <c r="G320" s="142"/>
      <c r="H320" s="142"/>
      <c r="I320" s="142"/>
      <c r="J320" s="142"/>
      <c r="K320" s="142"/>
      <c r="L320" s="62"/>
    </row>
    <row r="321" spans="1:12" s="175" customFormat="1" ht="12" customHeight="1" x14ac:dyDescent="0.2">
      <c r="A321" s="64" t="s">
        <v>5</v>
      </c>
      <c r="B321" s="335" t="s">
        <v>170</v>
      </c>
      <c r="C321" s="335"/>
      <c r="D321" s="335"/>
      <c r="E321" s="335"/>
      <c r="F321" s="335"/>
      <c r="G321" s="335"/>
      <c r="H321" s="335"/>
      <c r="I321" s="335"/>
      <c r="J321" s="335"/>
      <c r="K321" s="335"/>
      <c r="L321" s="62"/>
    </row>
    <row r="322" spans="1:12" s="175" customFormat="1" ht="12" customHeight="1" x14ac:dyDescent="0.2">
      <c r="A322" s="64" t="s">
        <v>16</v>
      </c>
      <c r="B322" s="335" t="s">
        <v>180</v>
      </c>
      <c r="C322" s="335"/>
      <c r="D322" s="335"/>
      <c r="E322" s="335"/>
      <c r="F322" s="335"/>
      <c r="G322" s="335"/>
      <c r="H322" s="335"/>
      <c r="I322" s="335"/>
      <c r="J322" s="335"/>
      <c r="K322" s="335"/>
      <c r="L322" s="335"/>
    </row>
    <row r="323" spans="1:12" s="175" customFormat="1" ht="25.5" customHeight="1" x14ac:dyDescent="0.2">
      <c r="A323" s="64" t="s">
        <v>17</v>
      </c>
      <c r="B323" s="335" t="s">
        <v>321</v>
      </c>
      <c r="C323" s="335"/>
      <c r="D323" s="335"/>
      <c r="E323" s="335"/>
      <c r="F323" s="335"/>
      <c r="G323" s="335"/>
      <c r="H323" s="335"/>
      <c r="I323" s="335"/>
      <c r="J323" s="335"/>
      <c r="K323" s="335"/>
      <c r="L323" s="62"/>
    </row>
    <row r="324" spans="1:12" ht="25.5" customHeight="1" x14ac:dyDescent="0.2">
      <c r="A324" s="208" t="s">
        <v>14</v>
      </c>
      <c r="B324" s="208" t="s">
        <v>0</v>
      </c>
      <c r="C324" s="208" t="s">
        <v>15</v>
      </c>
      <c r="D324" s="209" t="s">
        <v>1</v>
      </c>
      <c r="E324" s="209" t="s">
        <v>427</v>
      </c>
      <c r="F324" s="209" t="s">
        <v>11</v>
      </c>
      <c r="G324" s="210" t="s">
        <v>428</v>
      </c>
      <c r="H324" s="209" t="s">
        <v>6</v>
      </c>
      <c r="I324" s="210" t="s">
        <v>429</v>
      </c>
      <c r="J324" s="210" t="s">
        <v>8</v>
      </c>
      <c r="K324" s="126" t="s">
        <v>430</v>
      </c>
      <c r="L324" s="208" t="s">
        <v>220</v>
      </c>
    </row>
    <row r="325" spans="1:12" ht="12.75" thickBot="1" x14ac:dyDescent="0.25">
      <c r="A325" s="247" t="s">
        <v>3</v>
      </c>
      <c r="B325" s="246" t="s">
        <v>264</v>
      </c>
      <c r="C325" s="261"/>
      <c r="D325" s="262" t="s">
        <v>10</v>
      </c>
      <c r="E325" s="240">
        <v>300</v>
      </c>
      <c r="F325" s="240"/>
      <c r="G325" s="283"/>
      <c r="H325" s="258"/>
      <c r="I325" s="265"/>
      <c r="J325" s="265"/>
      <c r="K325" s="265"/>
      <c r="L325" s="144" t="s">
        <v>242</v>
      </c>
    </row>
    <row r="326" spans="1:12" ht="12.75" thickBot="1" x14ac:dyDescent="0.25">
      <c r="A326" s="319" t="s">
        <v>9</v>
      </c>
      <c r="B326" s="320"/>
      <c r="C326" s="320"/>
      <c r="D326" s="320"/>
      <c r="E326" s="320"/>
      <c r="F326" s="320"/>
      <c r="G326" s="320"/>
      <c r="H326" s="321"/>
      <c r="I326" s="185">
        <f>SUM(I325:I325)</f>
        <v>0</v>
      </c>
      <c r="J326" s="193">
        <f>K326-I326</f>
        <v>0</v>
      </c>
      <c r="K326" s="195">
        <f>I326*1.08</f>
        <v>0</v>
      </c>
    </row>
    <row r="327" spans="1:12" s="175" customFormat="1" ht="15" customHeight="1" x14ac:dyDescent="0.2">
      <c r="A327" s="189"/>
      <c r="B327" s="189" t="s">
        <v>214</v>
      </c>
      <c r="C327" s="189"/>
      <c r="D327" s="139"/>
      <c r="E327" s="174"/>
      <c r="F327" s="178"/>
      <c r="G327" s="178"/>
      <c r="H327" s="178"/>
      <c r="I327" s="189"/>
      <c r="J327" s="62"/>
      <c r="K327" s="62"/>
      <c r="L327" s="62"/>
    </row>
    <row r="328" spans="1:12" s="186" customFormat="1" ht="12" customHeight="1" x14ac:dyDescent="0.2">
      <c r="A328" s="86" t="s">
        <v>3</v>
      </c>
      <c r="B328" s="66" t="s">
        <v>266</v>
      </c>
      <c r="C328" s="147" t="s">
        <v>241</v>
      </c>
    </row>
    <row r="329" spans="1:12" s="175" customFormat="1" ht="12" customHeight="1" x14ac:dyDescent="0.2">
      <c r="A329" s="86" t="s">
        <v>5</v>
      </c>
      <c r="B329" s="190" t="s">
        <v>267</v>
      </c>
      <c r="C329" s="147" t="s">
        <v>241</v>
      </c>
      <c r="D329" s="189"/>
      <c r="E329" s="189"/>
      <c r="F329" s="189"/>
      <c r="G329" s="189"/>
      <c r="H329" s="189"/>
      <c r="I329" s="189"/>
      <c r="J329" s="189"/>
      <c r="K329" s="189"/>
      <c r="L329" s="189"/>
    </row>
    <row r="330" spans="1:12" s="175" customFormat="1" ht="12" customHeight="1" x14ac:dyDescent="0.2">
      <c r="A330" s="86" t="s">
        <v>16</v>
      </c>
      <c r="B330" s="190" t="s">
        <v>268</v>
      </c>
      <c r="C330" s="147" t="s">
        <v>241</v>
      </c>
      <c r="D330" s="189"/>
      <c r="E330" s="189"/>
      <c r="F330" s="189"/>
      <c r="G330" s="189"/>
      <c r="H330" s="189"/>
      <c r="I330" s="189"/>
      <c r="J330" s="189"/>
      <c r="K330" s="189"/>
      <c r="L330" s="189"/>
    </row>
    <row r="331" spans="1:12" s="175" customFormat="1" ht="12" customHeight="1" x14ac:dyDescent="0.2">
      <c r="A331" s="86" t="s">
        <v>17</v>
      </c>
      <c r="B331" s="190" t="s">
        <v>246</v>
      </c>
      <c r="C331" s="177" t="s">
        <v>240</v>
      </c>
      <c r="D331" s="189"/>
      <c r="E331" s="189"/>
      <c r="F331" s="189"/>
      <c r="G331" s="189"/>
      <c r="H331" s="189"/>
      <c r="I331" s="189"/>
      <c r="J331" s="189"/>
      <c r="K331" s="189"/>
      <c r="L331" s="189"/>
    </row>
    <row r="332" spans="1:12" s="175" customFormat="1" ht="12" customHeight="1" x14ac:dyDescent="0.2">
      <c r="A332" s="86" t="s">
        <v>18</v>
      </c>
      <c r="B332" s="190" t="s">
        <v>269</v>
      </c>
      <c r="C332" s="147" t="s">
        <v>241</v>
      </c>
      <c r="D332" s="189"/>
      <c r="E332" s="189"/>
      <c r="F332" s="189"/>
      <c r="G332" s="189"/>
      <c r="H332" s="189"/>
      <c r="I332" s="189"/>
      <c r="J332" s="189"/>
      <c r="K332" s="189"/>
      <c r="L332" s="189"/>
    </row>
    <row r="333" spans="1:12" s="175" customFormat="1" ht="12" customHeight="1" x14ac:dyDescent="0.2">
      <c r="A333" s="86" t="s">
        <v>19</v>
      </c>
      <c r="B333" s="190" t="s">
        <v>270</v>
      </c>
      <c r="C333" s="147" t="s">
        <v>241</v>
      </c>
      <c r="D333" s="189"/>
      <c r="E333" s="189"/>
      <c r="F333" s="189"/>
      <c r="G333" s="189"/>
      <c r="H333" s="189"/>
      <c r="I333" s="189"/>
      <c r="J333" s="189"/>
      <c r="K333" s="189"/>
      <c r="L333" s="189"/>
    </row>
    <row r="334" spans="1:12" s="175" customFormat="1" ht="22.5" customHeight="1" x14ac:dyDescent="0.2">
      <c r="A334" s="86" t="s">
        <v>83</v>
      </c>
      <c r="B334" s="190" t="s">
        <v>271</v>
      </c>
      <c r="C334" s="177" t="s">
        <v>241</v>
      </c>
      <c r="D334" s="189"/>
      <c r="E334" s="189"/>
      <c r="F334" s="189"/>
      <c r="G334" s="189"/>
      <c r="H334" s="189"/>
      <c r="I334" s="189"/>
      <c r="J334" s="189"/>
      <c r="K334" s="189"/>
      <c r="L334" s="189"/>
    </row>
    <row r="335" spans="1:12" s="189" customFormat="1" ht="12.75" customHeight="1" x14ac:dyDescent="0.2">
      <c r="A335" s="86"/>
      <c r="B335" s="190"/>
      <c r="C335" s="177"/>
    </row>
    <row r="336" spans="1:12" x14ac:dyDescent="0.2">
      <c r="A336" s="122" t="s">
        <v>377</v>
      </c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2" x14ac:dyDescent="0.2">
      <c r="A337" s="64" t="s">
        <v>3</v>
      </c>
      <c r="B337" s="63" t="s">
        <v>168</v>
      </c>
      <c r="C337" s="64"/>
      <c r="D337" s="64"/>
      <c r="E337" s="64"/>
      <c r="F337" s="65"/>
      <c r="G337" s="65"/>
      <c r="H337" s="65"/>
      <c r="I337" s="65"/>
      <c r="J337" s="65"/>
      <c r="K337" s="65"/>
    </row>
    <row r="338" spans="1:12" s="175" customFormat="1" ht="12.75" customHeight="1" x14ac:dyDescent="0.2">
      <c r="A338" s="64" t="s">
        <v>4</v>
      </c>
      <c r="B338" s="63" t="s">
        <v>169</v>
      </c>
      <c r="C338" s="64"/>
      <c r="D338" s="64"/>
      <c r="E338" s="64"/>
      <c r="F338" s="65"/>
      <c r="G338" s="65"/>
      <c r="H338" s="65"/>
      <c r="I338" s="65"/>
      <c r="J338" s="65"/>
      <c r="K338" s="189"/>
      <c r="L338" s="62"/>
    </row>
    <row r="339" spans="1:12" s="175" customFormat="1" ht="11.25" customHeight="1" x14ac:dyDescent="0.2">
      <c r="A339" s="64" t="s">
        <v>5</v>
      </c>
      <c r="B339" s="335" t="s">
        <v>170</v>
      </c>
      <c r="C339" s="335"/>
      <c r="D339" s="335"/>
      <c r="E339" s="335"/>
      <c r="F339" s="335"/>
      <c r="G339" s="335"/>
      <c r="H339" s="335"/>
      <c r="I339" s="335"/>
      <c r="J339" s="335"/>
      <c r="K339" s="335"/>
      <c r="L339" s="62"/>
    </row>
    <row r="340" spans="1:12" ht="24.75" customHeight="1" x14ac:dyDescent="0.2">
      <c r="A340" s="64" t="s">
        <v>16</v>
      </c>
      <c r="B340" s="347" t="s">
        <v>321</v>
      </c>
      <c r="C340" s="347"/>
      <c r="D340" s="347"/>
      <c r="E340" s="347"/>
      <c r="F340" s="347"/>
      <c r="G340" s="347"/>
      <c r="H340" s="347"/>
      <c r="I340" s="347"/>
      <c r="J340" s="347"/>
      <c r="K340" s="347"/>
    </row>
    <row r="341" spans="1:12" ht="25.5" customHeight="1" x14ac:dyDescent="0.2">
      <c r="A341" s="208" t="s">
        <v>14</v>
      </c>
      <c r="B341" s="208" t="s">
        <v>0</v>
      </c>
      <c r="C341" s="208" t="s">
        <v>15</v>
      </c>
      <c r="D341" s="209" t="s">
        <v>1</v>
      </c>
      <c r="E341" s="209" t="s">
        <v>427</v>
      </c>
      <c r="F341" s="209" t="s">
        <v>11</v>
      </c>
      <c r="G341" s="210" t="s">
        <v>428</v>
      </c>
      <c r="H341" s="209" t="s">
        <v>6</v>
      </c>
      <c r="I341" s="210" t="s">
        <v>429</v>
      </c>
      <c r="J341" s="210" t="s">
        <v>8</v>
      </c>
      <c r="K341" s="126" t="s">
        <v>430</v>
      </c>
      <c r="L341" s="208" t="s">
        <v>220</v>
      </c>
    </row>
    <row r="342" spans="1:12" ht="132" customHeight="1" x14ac:dyDescent="0.2">
      <c r="A342" s="80" t="s">
        <v>3</v>
      </c>
      <c r="B342" s="138" t="s">
        <v>307</v>
      </c>
      <c r="C342" s="102"/>
      <c r="D342" s="136" t="s">
        <v>10</v>
      </c>
      <c r="E342" s="74">
        <v>60</v>
      </c>
      <c r="F342" s="74"/>
      <c r="G342" s="140"/>
      <c r="H342" s="82"/>
      <c r="I342" s="103"/>
      <c r="J342" s="103"/>
      <c r="K342" s="103"/>
      <c r="L342" s="144" t="s">
        <v>320</v>
      </c>
    </row>
    <row r="343" spans="1:12" ht="84.75" thickBot="1" x14ac:dyDescent="0.25">
      <c r="A343" s="247" t="s">
        <v>4</v>
      </c>
      <c r="B343" s="246" t="s">
        <v>311</v>
      </c>
      <c r="C343" s="261"/>
      <c r="D343" s="262" t="s">
        <v>10</v>
      </c>
      <c r="E343" s="240">
        <v>60</v>
      </c>
      <c r="F343" s="240"/>
      <c r="G343" s="283"/>
      <c r="H343" s="258"/>
      <c r="I343" s="265"/>
      <c r="J343" s="265"/>
      <c r="K343" s="265"/>
      <c r="L343" s="144" t="s">
        <v>320</v>
      </c>
    </row>
    <row r="344" spans="1:12" ht="12.75" thickBot="1" x14ac:dyDescent="0.25">
      <c r="A344" s="319" t="s">
        <v>9</v>
      </c>
      <c r="B344" s="320"/>
      <c r="C344" s="320"/>
      <c r="D344" s="320"/>
      <c r="E344" s="320"/>
      <c r="F344" s="320"/>
      <c r="G344" s="320"/>
      <c r="H344" s="321"/>
      <c r="I344" s="185">
        <f>SUM(I342:I343)</f>
        <v>0</v>
      </c>
      <c r="J344" s="193">
        <f>SUM(J342:J343)</f>
        <v>0</v>
      </c>
      <c r="K344" s="195">
        <f>SUM(K342:K343)</f>
        <v>0</v>
      </c>
    </row>
    <row r="345" spans="1:12" s="175" customFormat="1" ht="12.75" customHeight="1" x14ac:dyDescent="0.2">
      <c r="A345" s="189"/>
      <c r="B345" s="189" t="s">
        <v>214</v>
      </c>
      <c r="C345" s="189"/>
      <c r="D345" s="139"/>
      <c r="E345" s="174"/>
      <c r="F345" s="178"/>
      <c r="G345" s="178"/>
      <c r="H345" s="178"/>
      <c r="I345" s="189"/>
      <c r="J345" s="62"/>
      <c r="K345" s="62"/>
      <c r="L345" s="62"/>
    </row>
    <row r="346" spans="1:12" s="175" customFormat="1" ht="12.75" customHeight="1" x14ac:dyDescent="0.2">
      <c r="A346" s="189"/>
      <c r="B346" s="188" t="s">
        <v>301</v>
      </c>
      <c r="C346" s="189"/>
      <c r="D346" s="139"/>
      <c r="E346" s="174"/>
      <c r="F346" s="178"/>
      <c r="G346" s="178"/>
      <c r="H346" s="178"/>
      <c r="I346" s="189"/>
      <c r="J346" s="62"/>
      <c r="K346" s="62"/>
      <c r="L346" s="62"/>
    </row>
    <row r="347" spans="1:12" s="186" customFormat="1" ht="12" customHeight="1" x14ac:dyDescent="0.2">
      <c r="A347" s="86" t="s">
        <v>3</v>
      </c>
      <c r="B347" s="66" t="s">
        <v>302</v>
      </c>
      <c r="C347" s="147" t="s">
        <v>241</v>
      </c>
    </row>
    <row r="348" spans="1:12" s="175" customFormat="1" ht="12" customHeight="1" x14ac:dyDescent="0.2">
      <c r="A348" s="86" t="s">
        <v>4</v>
      </c>
      <c r="B348" s="190" t="s">
        <v>303</v>
      </c>
      <c r="C348" s="147" t="s">
        <v>241</v>
      </c>
      <c r="D348" s="189"/>
      <c r="E348" s="189"/>
      <c r="F348" s="189"/>
      <c r="G348" s="189"/>
      <c r="H348" s="189"/>
      <c r="I348" s="189"/>
      <c r="J348" s="189"/>
      <c r="K348" s="189"/>
      <c r="L348" s="189"/>
    </row>
    <row r="349" spans="1:12" s="175" customFormat="1" ht="12" customHeight="1" x14ac:dyDescent="0.2">
      <c r="A349" s="86" t="s">
        <v>5</v>
      </c>
      <c r="B349" s="190" t="s">
        <v>304</v>
      </c>
      <c r="C349" s="147" t="s">
        <v>241</v>
      </c>
      <c r="D349" s="189"/>
      <c r="E349" s="189"/>
      <c r="F349" s="189"/>
      <c r="G349" s="189"/>
      <c r="H349" s="189"/>
      <c r="I349" s="189"/>
      <c r="J349" s="189"/>
      <c r="K349" s="189"/>
      <c r="L349" s="189"/>
    </row>
    <row r="350" spans="1:12" s="175" customFormat="1" ht="15" customHeight="1" x14ac:dyDescent="0.2">
      <c r="A350" s="189"/>
      <c r="B350" s="188" t="s">
        <v>349</v>
      </c>
      <c r="C350" s="189"/>
      <c r="D350" s="139"/>
      <c r="E350" s="174"/>
      <c r="F350" s="178"/>
      <c r="G350" s="178"/>
      <c r="H350" s="178"/>
      <c r="I350" s="189"/>
      <c r="J350" s="62"/>
      <c r="K350" s="62"/>
      <c r="L350" s="62"/>
    </row>
    <row r="351" spans="1:12" s="186" customFormat="1" ht="12" customHeight="1" x14ac:dyDescent="0.2">
      <c r="A351" s="86" t="s">
        <v>3</v>
      </c>
      <c r="B351" s="66" t="s">
        <v>305</v>
      </c>
      <c r="C351" s="147" t="s">
        <v>241</v>
      </c>
    </row>
    <row r="352" spans="1:12" s="175" customFormat="1" ht="12" customHeight="1" x14ac:dyDescent="0.2">
      <c r="A352" s="86" t="s">
        <v>4</v>
      </c>
      <c r="B352" s="190" t="s">
        <v>306</v>
      </c>
      <c r="C352" s="147" t="s">
        <v>241</v>
      </c>
      <c r="D352" s="189"/>
      <c r="E352" s="189"/>
      <c r="F352" s="189"/>
      <c r="G352" s="189"/>
      <c r="H352" s="189"/>
      <c r="I352" s="189"/>
      <c r="J352" s="189"/>
      <c r="K352" s="189"/>
      <c r="L352" s="189"/>
    </row>
    <row r="353" spans="1:12" s="189" customFormat="1" ht="12" customHeight="1" x14ac:dyDescent="0.2">
      <c r="A353" s="86"/>
      <c r="B353" s="190"/>
      <c r="C353" s="147"/>
    </row>
    <row r="354" spans="1:12" s="69" customFormat="1" x14ac:dyDescent="0.2">
      <c r="A354" s="121" t="s">
        <v>378</v>
      </c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2" s="69" customFormat="1" x14ac:dyDescent="0.2">
      <c r="A355" s="86" t="s">
        <v>3</v>
      </c>
      <c r="B355" s="186" t="s">
        <v>190</v>
      </c>
      <c r="C355" s="186"/>
      <c r="D355" s="186"/>
      <c r="E355" s="186"/>
      <c r="F355" s="186"/>
      <c r="G355" s="186"/>
      <c r="H355" s="186"/>
      <c r="I355" s="186"/>
      <c r="J355" s="186"/>
      <c r="K355" s="186"/>
    </row>
    <row r="356" spans="1:12" s="69" customFormat="1" x14ac:dyDescent="0.2">
      <c r="A356" s="86" t="s">
        <v>4</v>
      </c>
      <c r="B356" s="133" t="s">
        <v>308</v>
      </c>
      <c r="C356" s="133"/>
      <c r="D356" s="186"/>
      <c r="E356" s="186"/>
      <c r="F356" s="186"/>
      <c r="G356" s="186"/>
      <c r="H356" s="186"/>
      <c r="I356" s="186"/>
      <c r="J356" s="186"/>
      <c r="K356" s="186"/>
    </row>
    <row r="357" spans="1:12" s="69" customFormat="1" x14ac:dyDescent="0.2">
      <c r="A357" s="86" t="s">
        <v>16</v>
      </c>
      <c r="B357" s="186" t="s">
        <v>191</v>
      </c>
      <c r="C357" s="186"/>
      <c r="D357" s="186"/>
      <c r="E357" s="186"/>
      <c r="F357" s="186"/>
      <c r="G357" s="186"/>
      <c r="H357" s="186"/>
      <c r="I357" s="186"/>
      <c r="J357" s="186"/>
      <c r="K357" s="186"/>
    </row>
    <row r="358" spans="1:12" s="69" customFormat="1" x14ac:dyDescent="0.2">
      <c r="A358" s="86" t="s">
        <v>17</v>
      </c>
      <c r="B358" s="186" t="s">
        <v>192</v>
      </c>
      <c r="C358" s="186"/>
      <c r="D358" s="186"/>
      <c r="E358" s="186"/>
      <c r="F358" s="186"/>
      <c r="G358" s="186"/>
      <c r="H358" s="186"/>
      <c r="I358" s="186"/>
      <c r="J358" s="186"/>
      <c r="K358" s="186"/>
    </row>
    <row r="359" spans="1:12" s="69" customFormat="1" x14ac:dyDescent="0.2">
      <c r="A359" s="86" t="s">
        <v>18</v>
      </c>
      <c r="B359" s="186" t="s">
        <v>193</v>
      </c>
      <c r="C359" s="186"/>
      <c r="D359" s="186"/>
      <c r="E359" s="186"/>
      <c r="F359" s="186"/>
      <c r="G359" s="186"/>
      <c r="H359" s="186"/>
      <c r="I359" s="186"/>
      <c r="J359" s="186"/>
      <c r="K359" s="186"/>
    </row>
    <row r="360" spans="1:12" s="69" customFormat="1" x14ac:dyDescent="0.2">
      <c r="A360" s="86"/>
      <c r="B360" s="344" t="s">
        <v>33</v>
      </c>
      <c r="C360" s="344"/>
      <c r="D360" s="344"/>
      <c r="E360" s="344"/>
      <c r="F360" s="344"/>
      <c r="G360" s="344"/>
      <c r="H360" s="344"/>
      <c r="I360" s="344"/>
      <c r="J360" s="344"/>
      <c r="K360" s="344"/>
    </row>
    <row r="361" spans="1:12" s="69" customFormat="1" ht="24.75" customHeight="1" x14ac:dyDescent="0.2">
      <c r="A361" s="208" t="s">
        <v>14</v>
      </c>
      <c r="B361" s="208" t="s">
        <v>0</v>
      </c>
      <c r="C361" s="208" t="s">
        <v>15</v>
      </c>
      <c r="D361" s="209" t="s">
        <v>1</v>
      </c>
      <c r="E361" s="209" t="s">
        <v>427</v>
      </c>
      <c r="F361" s="209" t="s">
        <v>11</v>
      </c>
      <c r="G361" s="210" t="s">
        <v>428</v>
      </c>
      <c r="H361" s="209" t="s">
        <v>6</v>
      </c>
      <c r="I361" s="210" t="s">
        <v>429</v>
      </c>
      <c r="J361" s="210" t="s">
        <v>8</v>
      </c>
      <c r="K361" s="126" t="s">
        <v>430</v>
      </c>
      <c r="L361" s="208" t="s">
        <v>220</v>
      </c>
    </row>
    <row r="362" spans="1:12" s="69" customFormat="1" ht="24.75" thickBot="1" x14ac:dyDescent="0.25">
      <c r="A362" s="242">
        <v>1</v>
      </c>
      <c r="B362" s="271" t="s">
        <v>322</v>
      </c>
      <c r="C362" s="241"/>
      <c r="D362" s="242" t="s">
        <v>10</v>
      </c>
      <c r="E362" s="248">
        <v>5000</v>
      </c>
      <c r="F362" s="71"/>
      <c r="G362" s="284"/>
      <c r="H362" s="285"/>
      <c r="I362" s="253"/>
      <c r="J362" s="253"/>
      <c r="K362" s="253"/>
      <c r="L362" s="144" t="s">
        <v>243</v>
      </c>
    </row>
    <row r="363" spans="1:12" s="69" customFormat="1" ht="14.25" customHeight="1" thickBot="1" x14ac:dyDescent="0.25">
      <c r="A363" s="319" t="s">
        <v>9</v>
      </c>
      <c r="B363" s="320"/>
      <c r="C363" s="320"/>
      <c r="D363" s="320"/>
      <c r="E363" s="320"/>
      <c r="F363" s="320"/>
      <c r="G363" s="320"/>
      <c r="H363" s="321"/>
      <c r="I363" s="228">
        <f>SUM(I362)</f>
        <v>0</v>
      </c>
      <c r="J363" s="229">
        <f>SUM(J362)</f>
        <v>0</v>
      </c>
      <c r="K363" s="230">
        <f>SUM(K362)</f>
        <v>0</v>
      </c>
    </row>
    <row r="364" spans="1:12" s="175" customFormat="1" ht="12.75" customHeight="1" x14ac:dyDescent="0.2">
      <c r="A364" s="189"/>
      <c r="B364" s="189" t="s">
        <v>214</v>
      </c>
      <c r="C364" s="189"/>
      <c r="D364" s="139"/>
      <c r="E364" s="174"/>
      <c r="F364" s="178"/>
      <c r="G364" s="178"/>
      <c r="H364" s="178"/>
      <c r="I364" s="189"/>
      <c r="J364" s="62"/>
      <c r="K364" s="62"/>
      <c r="L364" s="62"/>
    </row>
    <row r="365" spans="1:12" s="186" customFormat="1" ht="12" customHeight="1" x14ac:dyDescent="0.2">
      <c r="A365" s="86" t="s">
        <v>3</v>
      </c>
      <c r="B365" s="66" t="s">
        <v>323</v>
      </c>
      <c r="C365" s="147" t="s">
        <v>240</v>
      </c>
    </row>
    <row r="366" spans="1:12" s="175" customFormat="1" ht="12" customHeight="1" x14ac:dyDescent="0.2">
      <c r="A366" s="86" t="s">
        <v>4</v>
      </c>
      <c r="B366" s="66" t="s">
        <v>324</v>
      </c>
      <c r="C366" s="147" t="s">
        <v>241</v>
      </c>
      <c r="D366" s="189"/>
      <c r="E366" s="189"/>
      <c r="F366" s="189"/>
      <c r="G366" s="189"/>
      <c r="H366" s="189"/>
      <c r="I366" s="189"/>
      <c r="J366" s="189"/>
      <c r="K366" s="189"/>
      <c r="L366" s="189"/>
    </row>
    <row r="367" spans="1:12" s="175" customFormat="1" ht="12" customHeight="1" x14ac:dyDescent="0.2">
      <c r="A367" s="86" t="s">
        <v>5</v>
      </c>
      <c r="B367" s="190" t="s">
        <v>309</v>
      </c>
      <c r="C367" s="147" t="s">
        <v>241</v>
      </c>
      <c r="D367" s="189"/>
      <c r="E367" s="189"/>
      <c r="F367" s="189"/>
      <c r="G367" s="189"/>
      <c r="H367" s="189"/>
      <c r="I367" s="189"/>
      <c r="J367" s="189"/>
      <c r="K367" s="189"/>
      <c r="L367" s="189"/>
    </row>
    <row r="368" spans="1:12" s="69" customFormat="1" ht="12" customHeight="1" x14ac:dyDescent="0.2">
      <c r="A368" s="86" t="s">
        <v>16</v>
      </c>
      <c r="B368" s="183" t="s">
        <v>310</v>
      </c>
      <c r="C368" s="147" t="s">
        <v>241</v>
      </c>
      <c r="D368" s="207"/>
      <c r="E368" s="207"/>
      <c r="F368" s="207"/>
      <c r="G368" s="207"/>
      <c r="H368" s="207"/>
      <c r="I368" s="148"/>
      <c r="J368" s="148"/>
      <c r="K368" s="148"/>
    </row>
    <row r="369" spans="1:12" s="69" customFormat="1" ht="12" customHeight="1" x14ac:dyDescent="0.2">
      <c r="A369" s="86" t="s">
        <v>17</v>
      </c>
      <c r="B369" s="183" t="s">
        <v>236</v>
      </c>
      <c r="C369" s="147" t="s">
        <v>241</v>
      </c>
      <c r="D369" s="207"/>
      <c r="E369" s="207"/>
      <c r="F369" s="207"/>
      <c r="G369" s="207"/>
      <c r="H369" s="207"/>
      <c r="I369" s="148"/>
      <c r="J369" s="148"/>
      <c r="K369" s="148"/>
    </row>
    <row r="370" spans="1:12" s="69" customFormat="1" ht="13.5" customHeight="1" x14ac:dyDescent="0.2">
      <c r="A370" s="86" t="s">
        <v>18</v>
      </c>
      <c r="B370" s="183" t="s">
        <v>328</v>
      </c>
      <c r="C370" s="147" t="s">
        <v>241</v>
      </c>
      <c r="D370" s="207"/>
      <c r="E370" s="207"/>
      <c r="F370" s="207"/>
      <c r="G370" s="207"/>
      <c r="H370" s="207"/>
      <c r="I370" s="148"/>
      <c r="J370" s="148"/>
      <c r="K370" s="148"/>
    </row>
    <row r="371" spans="1:12" s="69" customFormat="1" ht="12" customHeight="1" x14ac:dyDescent="0.2">
      <c r="A371" s="86"/>
      <c r="B371" s="183"/>
      <c r="C371" s="147"/>
      <c r="D371" s="207"/>
      <c r="E371" s="207"/>
      <c r="F371" s="207"/>
      <c r="G371" s="207"/>
      <c r="H371" s="207"/>
      <c r="I371" s="148"/>
      <c r="J371" s="148"/>
      <c r="K371" s="148"/>
    </row>
    <row r="372" spans="1:12" s="152" customFormat="1" ht="12" customHeight="1" x14ac:dyDescent="0.2">
      <c r="A372" s="150" t="s">
        <v>379</v>
      </c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</row>
    <row r="373" spans="1:12" s="152" customFormat="1" ht="12" customHeight="1" x14ac:dyDescent="0.2">
      <c r="A373" s="111" t="s">
        <v>3</v>
      </c>
      <c r="B373" s="186" t="s">
        <v>329</v>
      </c>
      <c r="C373" s="186"/>
      <c r="D373" s="186"/>
      <c r="E373" s="186"/>
      <c r="F373" s="186"/>
      <c r="G373" s="186"/>
      <c r="H373" s="186"/>
      <c r="I373" s="186"/>
      <c r="J373" s="186"/>
      <c r="K373" s="186"/>
    </row>
    <row r="374" spans="1:12" s="152" customFormat="1" ht="12" customHeight="1" x14ac:dyDescent="0.2">
      <c r="A374" s="111" t="s">
        <v>4</v>
      </c>
      <c r="B374" s="186" t="s">
        <v>333</v>
      </c>
      <c r="C374" s="186"/>
      <c r="D374" s="186"/>
      <c r="E374" s="186"/>
      <c r="F374" s="186"/>
      <c r="G374" s="186"/>
      <c r="H374" s="186"/>
      <c r="I374" s="186"/>
      <c r="J374" s="186"/>
      <c r="K374" s="186"/>
    </row>
    <row r="375" spans="1:12" s="69" customFormat="1" ht="12" customHeight="1" x14ac:dyDescent="0.2">
      <c r="A375" s="111" t="s">
        <v>5</v>
      </c>
      <c r="B375" s="186" t="s">
        <v>332</v>
      </c>
      <c r="C375" s="186"/>
      <c r="D375" s="186"/>
      <c r="E375" s="186"/>
      <c r="F375" s="186"/>
      <c r="G375" s="186"/>
      <c r="H375" s="186"/>
      <c r="I375" s="186"/>
      <c r="J375" s="186"/>
      <c r="K375" s="186"/>
    </row>
    <row r="376" spans="1:12" s="69" customFormat="1" ht="25.5" customHeight="1" x14ac:dyDescent="0.2">
      <c r="A376" s="208" t="s">
        <v>14</v>
      </c>
      <c r="B376" s="208" t="s">
        <v>0</v>
      </c>
      <c r="C376" s="208" t="s">
        <v>15</v>
      </c>
      <c r="D376" s="209" t="s">
        <v>1</v>
      </c>
      <c r="E376" s="209" t="s">
        <v>427</v>
      </c>
      <c r="F376" s="209" t="s">
        <v>11</v>
      </c>
      <c r="G376" s="210" t="s">
        <v>428</v>
      </c>
      <c r="H376" s="209" t="s">
        <v>6</v>
      </c>
      <c r="I376" s="210" t="s">
        <v>429</v>
      </c>
      <c r="J376" s="210" t="s">
        <v>8</v>
      </c>
      <c r="K376" s="126" t="s">
        <v>430</v>
      </c>
      <c r="L376" s="208" t="s">
        <v>220</v>
      </c>
    </row>
    <row r="377" spans="1:12" s="69" customFormat="1" ht="15.75" customHeight="1" thickBot="1" x14ac:dyDescent="0.25">
      <c r="A377" s="251" t="s">
        <v>3</v>
      </c>
      <c r="B377" s="302" t="s">
        <v>352</v>
      </c>
      <c r="C377" s="286"/>
      <c r="D377" s="242" t="s">
        <v>10</v>
      </c>
      <c r="E377" s="248">
        <v>8600</v>
      </c>
      <c r="F377" s="248"/>
      <c r="G377" s="287"/>
      <c r="H377" s="238"/>
      <c r="I377" s="227"/>
      <c r="J377" s="227"/>
      <c r="K377" s="227"/>
      <c r="L377" s="144" t="s">
        <v>243</v>
      </c>
    </row>
    <row r="378" spans="1:12" s="69" customFormat="1" ht="12.75" customHeight="1" thickBot="1" x14ac:dyDescent="0.25">
      <c r="A378" s="319" t="s">
        <v>9</v>
      </c>
      <c r="B378" s="320"/>
      <c r="C378" s="320"/>
      <c r="D378" s="320"/>
      <c r="E378" s="320"/>
      <c r="F378" s="320"/>
      <c r="G378" s="320"/>
      <c r="H378" s="321"/>
      <c r="I378" s="228">
        <f>SUM(I377)</f>
        <v>0</v>
      </c>
      <c r="J378" s="229">
        <f>SUM(J377)</f>
        <v>0</v>
      </c>
      <c r="K378" s="230">
        <f>SUM(K377)</f>
        <v>0</v>
      </c>
    </row>
    <row r="379" spans="1:12" s="175" customFormat="1" ht="12" customHeight="1" x14ac:dyDescent="0.2">
      <c r="A379" s="189"/>
      <c r="B379" s="189" t="s">
        <v>214</v>
      </c>
      <c r="C379" s="189"/>
      <c r="D379" s="139"/>
      <c r="E379" s="174"/>
      <c r="F379" s="178"/>
      <c r="G379" s="178"/>
      <c r="H379" s="178"/>
      <c r="I379" s="189"/>
      <c r="J379" s="62"/>
      <c r="K379" s="62"/>
      <c r="L379" s="62"/>
    </row>
    <row r="380" spans="1:12" s="186" customFormat="1" ht="12" customHeight="1" x14ac:dyDescent="0.2">
      <c r="A380" s="86" t="s">
        <v>3</v>
      </c>
      <c r="B380" s="66" t="s">
        <v>330</v>
      </c>
      <c r="C380" s="147" t="s">
        <v>240</v>
      </c>
    </row>
    <row r="381" spans="1:12" s="175" customFormat="1" ht="12" customHeight="1" x14ac:dyDescent="0.2">
      <c r="A381" s="86" t="s">
        <v>4</v>
      </c>
      <c r="B381" s="66" t="s">
        <v>331</v>
      </c>
      <c r="C381" s="147" t="s">
        <v>241</v>
      </c>
      <c r="D381" s="189"/>
      <c r="E381" s="189"/>
      <c r="F381" s="189"/>
      <c r="G381" s="189"/>
      <c r="H381" s="189"/>
      <c r="I381" s="189"/>
      <c r="J381" s="189"/>
      <c r="K381" s="189"/>
      <c r="L381" s="189"/>
    </row>
    <row r="382" spans="1:12" s="175" customFormat="1" ht="12" customHeight="1" x14ac:dyDescent="0.2">
      <c r="A382" s="86" t="s">
        <v>5</v>
      </c>
      <c r="B382" s="190" t="s">
        <v>325</v>
      </c>
      <c r="C382" s="147" t="s">
        <v>241</v>
      </c>
      <c r="D382" s="189"/>
      <c r="E382" s="189"/>
      <c r="F382" s="189"/>
      <c r="G382" s="189"/>
      <c r="H382" s="189"/>
      <c r="I382" s="189"/>
      <c r="J382" s="189"/>
      <c r="K382" s="189"/>
      <c r="L382" s="189"/>
    </row>
    <row r="383" spans="1:12" s="69" customFormat="1" x14ac:dyDescent="0.2">
      <c r="A383" s="86" t="s">
        <v>16</v>
      </c>
      <c r="B383" s="183" t="s">
        <v>326</v>
      </c>
      <c r="C383" s="147" t="s">
        <v>241</v>
      </c>
      <c r="D383" s="207"/>
      <c r="E383" s="207"/>
      <c r="F383" s="207"/>
      <c r="G383" s="207"/>
      <c r="H383" s="207"/>
      <c r="I383" s="148"/>
      <c r="J383" s="148"/>
      <c r="K383" s="148"/>
    </row>
    <row r="384" spans="1:12" s="69" customFormat="1" ht="12.75" customHeight="1" x14ac:dyDescent="0.2">
      <c r="A384" s="86" t="s">
        <v>17</v>
      </c>
      <c r="B384" s="183" t="s">
        <v>327</v>
      </c>
      <c r="C384" s="147" t="s">
        <v>241</v>
      </c>
      <c r="D384" s="207"/>
      <c r="E384" s="207"/>
      <c r="F384" s="207"/>
      <c r="G384" s="207"/>
      <c r="H384" s="207"/>
      <c r="I384" s="148"/>
      <c r="J384" s="148"/>
      <c r="K384" s="148"/>
    </row>
    <row r="385" spans="1:12" s="69" customFormat="1" ht="12.75" customHeight="1" x14ac:dyDescent="0.2">
      <c r="A385" s="86"/>
      <c r="B385" s="183"/>
      <c r="C385" s="147"/>
      <c r="D385" s="207"/>
      <c r="E385" s="207"/>
      <c r="F385" s="207"/>
      <c r="G385" s="207"/>
      <c r="H385" s="207"/>
      <c r="I385" s="148"/>
      <c r="J385" s="148"/>
      <c r="K385" s="148"/>
    </row>
    <row r="386" spans="1:12" s="152" customFormat="1" ht="12" customHeight="1" x14ac:dyDescent="0.2">
      <c r="A386" s="150" t="s">
        <v>380</v>
      </c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</row>
    <row r="387" spans="1:12" s="152" customFormat="1" ht="12" customHeight="1" x14ac:dyDescent="0.2">
      <c r="A387" s="111" t="s">
        <v>3</v>
      </c>
      <c r="B387" s="316" t="s">
        <v>146</v>
      </c>
      <c r="C387" s="316"/>
      <c r="D387" s="316"/>
      <c r="E387" s="316"/>
      <c r="F387" s="316"/>
      <c r="G387" s="316"/>
      <c r="H387" s="316"/>
      <c r="I387" s="316"/>
      <c r="J387" s="316"/>
      <c r="K387" s="316"/>
    </row>
    <row r="388" spans="1:12" s="152" customFormat="1" ht="12" customHeight="1" x14ac:dyDescent="0.2">
      <c r="A388" s="111" t="s">
        <v>4</v>
      </c>
      <c r="B388" s="63" t="s">
        <v>168</v>
      </c>
      <c r="C388" s="64"/>
      <c r="D388" s="64"/>
      <c r="E388" s="64"/>
      <c r="F388" s="65"/>
      <c r="G388" s="65"/>
      <c r="H388" s="65"/>
      <c r="I388" s="65"/>
      <c r="J388" s="65"/>
      <c r="K388" s="189"/>
    </row>
    <row r="389" spans="1:12" s="69" customFormat="1" ht="12" customHeight="1" x14ac:dyDescent="0.2">
      <c r="A389" s="111" t="s">
        <v>5</v>
      </c>
      <c r="B389" s="66" t="s">
        <v>147</v>
      </c>
      <c r="C389" s="224"/>
      <c r="D389" s="224"/>
      <c r="E389" s="224"/>
      <c r="F389" s="224"/>
      <c r="G389" s="224"/>
      <c r="H389" s="224"/>
      <c r="I389" s="224"/>
      <c r="J389" s="224"/>
      <c r="K389" s="224"/>
    </row>
    <row r="390" spans="1:12" s="69" customFormat="1" ht="12" customHeight="1" x14ac:dyDescent="0.2">
      <c r="A390" s="111" t="s">
        <v>16</v>
      </c>
      <c r="B390" s="348" t="s">
        <v>195</v>
      </c>
      <c r="C390" s="348"/>
      <c r="D390" s="348"/>
      <c r="E390" s="348"/>
      <c r="F390" s="348"/>
      <c r="G390" s="348"/>
      <c r="H390" s="348"/>
      <c r="I390" s="348"/>
      <c r="J390" s="348"/>
      <c r="K390" s="348"/>
    </row>
    <row r="391" spans="1:12" s="69" customFormat="1" ht="26.25" customHeight="1" x14ac:dyDescent="0.2">
      <c r="A391" s="208" t="s">
        <v>14</v>
      </c>
      <c r="B391" s="208" t="s">
        <v>0</v>
      </c>
      <c r="C391" s="208" t="s">
        <v>15</v>
      </c>
      <c r="D391" s="209" t="s">
        <v>1</v>
      </c>
      <c r="E391" s="209" t="s">
        <v>427</v>
      </c>
      <c r="F391" s="209" t="s">
        <v>11</v>
      </c>
      <c r="G391" s="210" t="s">
        <v>428</v>
      </c>
      <c r="H391" s="209" t="s">
        <v>6</v>
      </c>
      <c r="I391" s="210" t="s">
        <v>429</v>
      </c>
      <c r="J391" s="210" t="s">
        <v>8</v>
      </c>
      <c r="K391" s="126" t="s">
        <v>430</v>
      </c>
      <c r="L391" s="208" t="s">
        <v>220</v>
      </c>
    </row>
    <row r="392" spans="1:12" s="69" customFormat="1" ht="132" x14ac:dyDescent="0.2">
      <c r="A392" s="145" t="s">
        <v>3</v>
      </c>
      <c r="B392" s="298" t="s">
        <v>194</v>
      </c>
      <c r="C392" s="153"/>
      <c r="D392" s="143" t="s">
        <v>10</v>
      </c>
      <c r="E392" s="155">
        <v>40</v>
      </c>
      <c r="F392" s="146"/>
      <c r="G392" s="299"/>
      <c r="H392" s="149"/>
      <c r="I392" s="227"/>
      <c r="J392" s="227"/>
      <c r="K392" s="227"/>
      <c r="L392" s="144" t="s">
        <v>320</v>
      </c>
    </row>
    <row r="393" spans="1:12" s="69" customFormat="1" ht="122.25" customHeight="1" thickBot="1" x14ac:dyDescent="0.25">
      <c r="A393" s="251" t="s">
        <v>4</v>
      </c>
      <c r="B393" s="260" t="s">
        <v>351</v>
      </c>
      <c r="C393" s="286"/>
      <c r="D393" s="242" t="s">
        <v>10</v>
      </c>
      <c r="E393" s="240">
        <v>320</v>
      </c>
      <c r="F393" s="248"/>
      <c r="G393" s="264"/>
      <c r="H393" s="238"/>
      <c r="I393" s="227"/>
      <c r="J393" s="227"/>
      <c r="K393" s="227"/>
      <c r="L393" s="144" t="s">
        <v>320</v>
      </c>
    </row>
    <row r="394" spans="1:12" s="69" customFormat="1" ht="12.75" customHeight="1" thickBot="1" x14ac:dyDescent="0.25">
      <c r="A394" s="319" t="s">
        <v>9</v>
      </c>
      <c r="B394" s="320"/>
      <c r="C394" s="320"/>
      <c r="D394" s="320"/>
      <c r="E394" s="320"/>
      <c r="F394" s="320"/>
      <c r="G394" s="320"/>
      <c r="H394" s="321"/>
      <c r="I394" s="228">
        <f>SUM(I392:I393)</f>
        <v>0</v>
      </c>
      <c r="J394" s="228">
        <f>SUM(J392:J393)</f>
        <v>0</v>
      </c>
      <c r="K394" s="229">
        <f>SUM(K392:K393)</f>
        <v>0</v>
      </c>
    </row>
    <row r="395" spans="1:12" x14ac:dyDescent="0.2">
      <c r="A395" s="207"/>
      <c r="B395" s="183" t="s">
        <v>214</v>
      </c>
      <c r="C395" s="207"/>
      <c r="D395" s="207"/>
      <c r="E395" s="207"/>
      <c r="F395" s="207"/>
      <c r="G395" s="207"/>
      <c r="H395" s="207"/>
      <c r="I395" s="132"/>
      <c r="J395" s="174"/>
      <c r="K395" s="174"/>
    </row>
    <row r="396" spans="1:12" x14ac:dyDescent="0.2">
      <c r="A396" s="207" t="s">
        <v>3</v>
      </c>
      <c r="B396" s="220" t="s">
        <v>296</v>
      </c>
      <c r="C396" s="91" t="s">
        <v>216</v>
      </c>
      <c r="D396" s="207"/>
      <c r="E396" s="207"/>
      <c r="F396" s="207"/>
      <c r="G396" s="207"/>
      <c r="H396" s="207"/>
      <c r="I396" s="132"/>
      <c r="J396" s="174"/>
      <c r="K396" s="174"/>
    </row>
    <row r="397" spans="1:12" x14ac:dyDescent="0.2">
      <c r="A397" s="207" t="s">
        <v>4</v>
      </c>
      <c r="B397" s="183" t="s">
        <v>299</v>
      </c>
      <c r="C397" s="91" t="s">
        <v>216</v>
      </c>
      <c r="D397" s="207"/>
      <c r="E397" s="207"/>
      <c r="F397" s="207"/>
      <c r="G397" s="207"/>
      <c r="H397" s="207"/>
      <c r="I397" s="132"/>
      <c r="J397" s="174"/>
      <c r="K397" s="174"/>
    </row>
    <row r="398" spans="1:12" x14ac:dyDescent="0.2">
      <c r="A398" s="207" t="s">
        <v>5</v>
      </c>
      <c r="B398" s="183" t="s">
        <v>154</v>
      </c>
      <c r="C398" s="91" t="s">
        <v>216</v>
      </c>
      <c r="D398" s="207"/>
      <c r="E398" s="207"/>
      <c r="F398" s="207"/>
      <c r="G398" s="207"/>
      <c r="H398" s="207"/>
      <c r="I398" s="132"/>
      <c r="J398" s="174"/>
      <c r="K398" s="174"/>
    </row>
    <row r="399" spans="1:12" x14ac:dyDescent="0.2">
      <c r="A399" s="207"/>
      <c r="B399" s="183"/>
      <c r="C399" s="91"/>
      <c r="D399" s="207"/>
      <c r="E399" s="207"/>
      <c r="F399" s="207"/>
      <c r="G399" s="207"/>
      <c r="H399" s="207"/>
      <c r="I399" s="132"/>
      <c r="J399" s="174"/>
      <c r="K399" s="174"/>
    </row>
    <row r="400" spans="1:12" s="69" customFormat="1" ht="13.5" customHeight="1" x14ac:dyDescent="0.2">
      <c r="A400" s="150" t="s">
        <v>381</v>
      </c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</row>
    <row r="401" spans="1:12" s="69" customFormat="1" x14ac:dyDescent="0.2">
      <c r="A401" s="111" t="s">
        <v>3</v>
      </c>
      <c r="B401" s="316" t="s">
        <v>168</v>
      </c>
      <c r="C401" s="316"/>
      <c r="D401" s="316"/>
      <c r="E401" s="316"/>
      <c r="F401" s="316"/>
      <c r="G401" s="316"/>
      <c r="H401" s="316"/>
      <c r="I401" s="316"/>
      <c r="J401" s="316"/>
      <c r="K401" s="316"/>
    </row>
    <row r="402" spans="1:12" s="69" customFormat="1" x14ac:dyDescent="0.2">
      <c r="A402" s="111" t="s">
        <v>4</v>
      </c>
      <c r="B402" s="316" t="s">
        <v>198</v>
      </c>
      <c r="C402" s="316"/>
      <c r="D402" s="316"/>
      <c r="E402" s="316"/>
      <c r="F402" s="316"/>
      <c r="G402" s="316"/>
      <c r="H402" s="316"/>
      <c r="I402" s="316"/>
      <c r="J402" s="316"/>
      <c r="K402" s="316"/>
    </row>
    <row r="403" spans="1:12" s="69" customFormat="1" x14ac:dyDescent="0.2">
      <c r="A403" s="111" t="s">
        <v>5</v>
      </c>
      <c r="B403" s="316" t="s">
        <v>199</v>
      </c>
      <c r="C403" s="316"/>
      <c r="D403" s="316"/>
      <c r="E403" s="316"/>
      <c r="F403" s="316"/>
      <c r="G403" s="316"/>
      <c r="H403" s="316"/>
      <c r="I403" s="316"/>
      <c r="J403" s="316"/>
      <c r="K403" s="316"/>
    </row>
    <row r="404" spans="1:12" s="69" customFormat="1" x14ac:dyDescent="0.2">
      <c r="A404" s="111" t="s">
        <v>16</v>
      </c>
      <c r="B404" s="316" t="s">
        <v>200</v>
      </c>
      <c r="C404" s="316"/>
      <c r="D404" s="316"/>
      <c r="E404" s="316"/>
      <c r="F404" s="316"/>
      <c r="G404" s="316"/>
      <c r="H404" s="316"/>
      <c r="I404" s="316"/>
      <c r="J404" s="316"/>
      <c r="K404" s="316"/>
    </row>
    <row r="405" spans="1:12" s="69" customFormat="1" x14ac:dyDescent="0.2">
      <c r="A405" s="111" t="s">
        <v>17</v>
      </c>
      <c r="B405" s="316" t="s">
        <v>201</v>
      </c>
      <c r="C405" s="316"/>
      <c r="D405" s="316"/>
      <c r="E405" s="316"/>
      <c r="F405" s="316"/>
      <c r="G405" s="316"/>
      <c r="H405" s="316"/>
      <c r="I405" s="316"/>
      <c r="J405" s="316"/>
      <c r="K405" s="316"/>
    </row>
    <row r="406" spans="1:12" s="69" customFormat="1" x14ac:dyDescent="0.2">
      <c r="A406" s="111" t="s">
        <v>18</v>
      </c>
      <c r="B406" s="316" t="s">
        <v>195</v>
      </c>
      <c r="C406" s="316"/>
      <c r="D406" s="316"/>
      <c r="E406" s="316"/>
      <c r="F406" s="316"/>
      <c r="G406" s="316"/>
      <c r="H406" s="316"/>
      <c r="I406" s="316"/>
      <c r="J406" s="316"/>
      <c r="K406" s="316"/>
    </row>
    <row r="407" spans="1:12" s="69" customFormat="1" x14ac:dyDescent="0.2">
      <c r="A407" s="111" t="s">
        <v>19</v>
      </c>
      <c r="B407" s="316" t="s">
        <v>202</v>
      </c>
      <c r="C407" s="316"/>
      <c r="D407" s="316"/>
      <c r="E407" s="316"/>
      <c r="F407" s="316"/>
      <c r="G407" s="316"/>
      <c r="H407" s="316"/>
      <c r="I407" s="316"/>
      <c r="J407" s="316"/>
      <c r="K407" s="316"/>
    </row>
    <row r="408" spans="1:12" s="69" customFormat="1" ht="25.5" customHeight="1" x14ac:dyDescent="0.2">
      <c r="A408" s="208" t="s">
        <v>14</v>
      </c>
      <c r="B408" s="208" t="s">
        <v>0</v>
      </c>
      <c r="C408" s="208" t="s">
        <v>15</v>
      </c>
      <c r="D408" s="209" t="s">
        <v>1</v>
      </c>
      <c r="E408" s="209" t="s">
        <v>427</v>
      </c>
      <c r="F408" s="209" t="s">
        <v>11</v>
      </c>
      <c r="G408" s="210" t="s">
        <v>428</v>
      </c>
      <c r="H408" s="209" t="s">
        <v>6</v>
      </c>
      <c r="I408" s="210" t="s">
        <v>429</v>
      </c>
      <c r="J408" s="210" t="s">
        <v>8</v>
      </c>
      <c r="K408" s="126" t="s">
        <v>430</v>
      </c>
      <c r="L408" s="208" t="s">
        <v>220</v>
      </c>
    </row>
    <row r="409" spans="1:12" s="69" customFormat="1" ht="48" x14ac:dyDescent="0.2">
      <c r="A409" s="145" t="s">
        <v>3</v>
      </c>
      <c r="B409" s="156" t="s">
        <v>196</v>
      </c>
      <c r="C409" s="300"/>
      <c r="D409" s="143" t="s">
        <v>10</v>
      </c>
      <c r="E409" s="158">
        <v>24</v>
      </c>
      <c r="F409" s="146"/>
      <c r="G409" s="161"/>
      <c r="H409" s="149"/>
      <c r="I409" s="227"/>
      <c r="J409" s="227"/>
      <c r="K409" s="227"/>
      <c r="L409" s="144" t="s">
        <v>320</v>
      </c>
    </row>
    <row r="410" spans="1:12" s="69" customFormat="1" ht="60.75" thickBot="1" x14ac:dyDescent="0.25">
      <c r="A410" s="251" t="s">
        <v>4</v>
      </c>
      <c r="B410" s="157" t="s">
        <v>197</v>
      </c>
      <c r="C410" s="301"/>
      <c r="D410" s="242" t="s">
        <v>10</v>
      </c>
      <c r="E410" s="159">
        <v>20</v>
      </c>
      <c r="F410" s="248"/>
      <c r="G410" s="288"/>
      <c r="H410" s="238"/>
      <c r="I410" s="227"/>
      <c r="J410" s="227"/>
      <c r="K410" s="227"/>
      <c r="L410" s="144" t="s">
        <v>250</v>
      </c>
    </row>
    <row r="411" spans="1:12" s="69" customFormat="1" ht="14.25" customHeight="1" thickBot="1" x14ac:dyDescent="0.25">
      <c r="A411" s="319" t="s">
        <v>9</v>
      </c>
      <c r="B411" s="320"/>
      <c r="C411" s="320"/>
      <c r="D411" s="320"/>
      <c r="E411" s="320"/>
      <c r="F411" s="320"/>
      <c r="G411" s="320"/>
      <c r="H411" s="321"/>
      <c r="I411" s="228">
        <f>SUM(I409:I410)</f>
        <v>0</v>
      </c>
      <c r="J411" s="228">
        <f t="shared" ref="J411:K411" si="0">SUM(J409:J410)</f>
        <v>0</v>
      </c>
      <c r="K411" s="229">
        <f t="shared" si="0"/>
        <v>0</v>
      </c>
    </row>
    <row r="412" spans="1:12" x14ac:dyDescent="0.2">
      <c r="A412" s="207"/>
      <c r="B412" s="183" t="s">
        <v>214</v>
      </c>
      <c r="C412" s="207"/>
      <c r="D412" s="207"/>
      <c r="E412" s="207"/>
      <c r="F412" s="207"/>
      <c r="G412" s="207"/>
      <c r="H412" s="207"/>
      <c r="I412" s="132"/>
      <c r="J412" s="174"/>
      <c r="K412" s="174"/>
    </row>
    <row r="413" spans="1:12" x14ac:dyDescent="0.2">
      <c r="A413" s="207" t="s">
        <v>3</v>
      </c>
      <c r="B413" s="220" t="s">
        <v>335</v>
      </c>
      <c r="C413" s="91" t="s">
        <v>336</v>
      </c>
      <c r="D413" s="207"/>
      <c r="E413" s="207"/>
      <c r="F413" s="207"/>
      <c r="G413" s="207"/>
      <c r="H413" s="207"/>
      <c r="I413" s="132"/>
      <c r="J413" s="174"/>
      <c r="K413" s="174"/>
    </row>
    <row r="414" spans="1:12" x14ac:dyDescent="0.2">
      <c r="A414" s="207" t="s">
        <v>4</v>
      </c>
      <c r="B414" s="220" t="s">
        <v>337</v>
      </c>
      <c r="C414" s="91" t="s">
        <v>216</v>
      </c>
      <c r="D414" s="207"/>
      <c r="E414" s="207"/>
      <c r="F414" s="207"/>
      <c r="G414" s="207"/>
      <c r="H414" s="207"/>
      <c r="I414" s="132"/>
      <c r="J414" s="174"/>
      <c r="K414" s="174"/>
    </row>
    <row r="415" spans="1:12" x14ac:dyDescent="0.2">
      <c r="A415" s="207" t="s">
        <v>5</v>
      </c>
      <c r="B415" s="183" t="s">
        <v>334</v>
      </c>
      <c r="C415" s="91" t="s">
        <v>216</v>
      </c>
      <c r="D415" s="207"/>
      <c r="E415" s="207"/>
      <c r="F415" s="207"/>
      <c r="G415" s="207"/>
      <c r="H415" s="207"/>
      <c r="I415" s="132"/>
      <c r="J415" s="174"/>
      <c r="K415" s="174"/>
    </row>
    <row r="416" spans="1:12" x14ac:dyDescent="0.2">
      <c r="A416" s="207"/>
      <c r="B416" s="183"/>
      <c r="C416" s="91"/>
      <c r="D416" s="207"/>
      <c r="E416" s="207"/>
      <c r="F416" s="207"/>
      <c r="G416" s="207"/>
      <c r="H416" s="207"/>
      <c r="I416" s="132"/>
      <c r="J416" s="174"/>
      <c r="K416" s="174"/>
    </row>
    <row r="417" spans="1:12" s="69" customFormat="1" ht="12.75" customHeight="1" x14ac:dyDescent="0.2">
      <c r="A417" s="150" t="s">
        <v>382</v>
      </c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</row>
    <row r="418" spans="1:12" s="69" customFormat="1" x14ac:dyDescent="0.2">
      <c r="A418" s="111" t="s">
        <v>3</v>
      </c>
      <c r="B418" s="316" t="s">
        <v>204</v>
      </c>
      <c r="C418" s="316"/>
      <c r="D418" s="316"/>
      <c r="E418" s="316"/>
      <c r="F418" s="316"/>
      <c r="G418" s="316"/>
      <c r="H418" s="316"/>
      <c r="I418" s="316"/>
      <c r="J418" s="316"/>
      <c r="K418" s="316"/>
    </row>
    <row r="419" spans="1:12" s="69" customFormat="1" x14ac:dyDescent="0.2">
      <c r="A419" s="111" t="s">
        <v>4</v>
      </c>
      <c r="B419" s="316" t="s">
        <v>169</v>
      </c>
      <c r="C419" s="316"/>
      <c r="D419" s="316"/>
      <c r="E419" s="316"/>
      <c r="F419" s="316"/>
      <c r="G419" s="316"/>
      <c r="H419" s="316"/>
      <c r="I419" s="316"/>
      <c r="J419" s="316"/>
      <c r="K419" s="316"/>
    </row>
    <row r="420" spans="1:12" s="69" customFormat="1" x14ac:dyDescent="0.2">
      <c r="A420" s="111" t="s">
        <v>5</v>
      </c>
      <c r="B420" s="316" t="s">
        <v>168</v>
      </c>
      <c r="C420" s="316"/>
      <c r="D420" s="316"/>
      <c r="E420" s="316"/>
      <c r="F420" s="316"/>
      <c r="G420" s="316"/>
      <c r="H420" s="316"/>
      <c r="I420" s="316"/>
      <c r="J420" s="316"/>
      <c r="K420" s="316"/>
    </row>
    <row r="421" spans="1:12" s="69" customFormat="1" x14ac:dyDescent="0.2">
      <c r="A421" s="111" t="s">
        <v>16</v>
      </c>
      <c r="B421" s="316" t="s">
        <v>205</v>
      </c>
      <c r="C421" s="316"/>
      <c r="D421" s="316"/>
      <c r="E421" s="316"/>
      <c r="F421" s="316"/>
      <c r="G421" s="316"/>
      <c r="H421" s="316"/>
      <c r="I421" s="316"/>
      <c r="J421" s="316"/>
      <c r="K421" s="316"/>
    </row>
    <row r="422" spans="1:12" s="69" customFormat="1" ht="24" customHeight="1" x14ac:dyDescent="0.2">
      <c r="A422" s="208" t="s">
        <v>14</v>
      </c>
      <c r="B422" s="208" t="s">
        <v>0</v>
      </c>
      <c r="C422" s="208" t="s">
        <v>15</v>
      </c>
      <c r="D422" s="209" t="s">
        <v>1</v>
      </c>
      <c r="E422" s="209" t="s">
        <v>427</v>
      </c>
      <c r="F422" s="209" t="s">
        <v>11</v>
      </c>
      <c r="G422" s="210" t="s">
        <v>428</v>
      </c>
      <c r="H422" s="209" t="s">
        <v>6</v>
      </c>
      <c r="I422" s="210" t="s">
        <v>429</v>
      </c>
      <c r="J422" s="210" t="s">
        <v>8</v>
      </c>
      <c r="K422" s="126" t="s">
        <v>430</v>
      </c>
      <c r="L422" s="208" t="s">
        <v>220</v>
      </c>
    </row>
    <row r="423" spans="1:12" s="69" customFormat="1" ht="72.75" customHeight="1" thickBot="1" x14ac:dyDescent="0.25">
      <c r="A423" s="251" t="s">
        <v>3</v>
      </c>
      <c r="B423" s="160" t="s">
        <v>426</v>
      </c>
      <c r="C423" s="301"/>
      <c r="D423" s="242" t="s">
        <v>10</v>
      </c>
      <c r="E423" s="240">
        <v>5000</v>
      </c>
      <c r="F423" s="248"/>
      <c r="G423" s="289"/>
      <c r="H423" s="238"/>
      <c r="I423" s="227"/>
      <c r="J423" s="227"/>
      <c r="K423" s="227"/>
      <c r="L423" s="144" t="s">
        <v>250</v>
      </c>
    </row>
    <row r="424" spans="1:12" s="69" customFormat="1" ht="12.75" customHeight="1" thickBot="1" x14ac:dyDescent="0.25">
      <c r="A424" s="319" t="s">
        <v>9</v>
      </c>
      <c r="B424" s="320"/>
      <c r="C424" s="320"/>
      <c r="D424" s="320"/>
      <c r="E424" s="320"/>
      <c r="F424" s="320"/>
      <c r="G424" s="320"/>
      <c r="H424" s="321"/>
      <c r="I424" s="228">
        <f>SUM(I423:I423)</f>
        <v>0</v>
      </c>
      <c r="J424" s="228">
        <f>SUM(J423:J423)</f>
        <v>0</v>
      </c>
      <c r="K424" s="229">
        <f>SUM(K423:K423)</f>
        <v>0</v>
      </c>
    </row>
    <row r="425" spans="1:12" s="69" customFormat="1" x14ac:dyDescent="0.2">
      <c r="A425" s="207"/>
      <c r="B425" s="183" t="s">
        <v>313</v>
      </c>
      <c r="C425" s="207"/>
      <c r="D425" s="207"/>
      <c r="E425" s="207"/>
      <c r="F425" s="207"/>
      <c r="G425" s="207"/>
      <c r="H425" s="207"/>
      <c r="I425" s="148"/>
      <c r="J425" s="148"/>
      <c r="K425" s="148"/>
    </row>
    <row r="426" spans="1:12" s="69" customFormat="1" x14ac:dyDescent="0.2">
      <c r="A426" s="207"/>
      <c r="B426" s="183" t="s">
        <v>314</v>
      </c>
      <c r="C426" s="207" t="s">
        <v>216</v>
      </c>
      <c r="D426" s="207"/>
      <c r="E426" s="207"/>
      <c r="F426" s="207"/>
      <c r="G426" s="207"/>
      <c r="H426" s="207"/>
      <c r="I426" s="148"/>
      <c r="J426" s="148"/>
      <c r="K426" s="148"/>
    </row>
    <row r="427" spans="1:12" s="69" customFormat="1" x14ac:dyDescent="0.2">
      <c r="A427" s="207"/>
      <c r="B427" s="183" t="s">
        <v>338</v>
      </c>
      <c r="C427" s="207" t="s">
        <v>216</v>
      </c>
      <c r="D427" s="207"/>
      <c r="E427" s="207"/>
      <c r="F427" s="207"/>
      <c r="G427" s="207"/>
      <c r="H427" s="207"/>
      <c r="I427" s="148"/>
      <c r="J427" s="148"/>
      <c r="K427" s="148"/>
    </row>
    <row r="428" spans="1:12" s="69" customFormat="1" ht="11.25" customHeight="1" x14ac:dyDescent="0.2">
      <c r="A428" s="207"/>
      <c r="B428" s="183"/>
      <c r="C428" s="207"/>
      <c r="D428" s="207"/>
      <c r="E428" s="207"/>
      <c r="F428" s="207"/>
      <c r="G428" s="207"/>
      <c r="H428" s="207"/>
      <c r="I428" s="148"/>
      <c r="J428" s="148"/>
      <c r="K428" s="148"/>
    </row>
    <row r="429" spans="1:12" s="69" customFormat="1" ht="12.75" customHeight="1" x14ac:dyDescent="0.2">
      <c r="A429" s="150" t="s">
        <v>383</v>
      </c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</row>
    <row r="430" spans="1:12" s="69" customFormat="1" x14ac:dyDescent="0.2">
      <c r="A430" s="111" t="s">
        <v>3</v>
      </c>
      <c r="B430" s="316" t="s">
        <v>168</v>
      </c>
      <c r="C430" s="316"/>
      <c r="D430" s="316"/>
      <c r="E430" s="316"/>
      <c r="F430" s="316"/>
      <c r="G430" s="316"/>
      <c r="H430" s="316"/>
      <c r="I430" s="316"/>
      <c r="J430" s="316"/>
      <c r="K430" s="316"/>
    </row>
    <row r="431" spans="1:12" s="69" customFormat="1" x14ac:dyDescent="0.2">
      <c r="A431" s="111" t="s">
        <v>4</v>
      </c>
      <c r="B431" s="316" t="s">
        <v>207</v>
      </c>
      <c r="C431" s="316"/>
      <c r="D431" s="316"/>
      <c r="E431" s="316"/>
      <c r="F431" s="316"/>
      <c r="G431" s="316"/>
      <c r="H431" s="316"/>
      <c r="I431" s="316"/>
      <c r="J431" s="316"/>
      <c r="K431" s="316"/>
    </row>
    <row r="432" spans="1:12" s="69" customFormat="1" x14ac:dyDescent="0.2">
      <c r="A432" s="111" t="s">
        <v>5</v>
      </c>
      <c r="B432" s="189" t="s">
        <v>123</v>
      </c>
      <c r="C432" s="189"/>
      <c r="D432" s="189"/>
      <c r="E432" s="189"/>
      <c r="F432" s="189"/>
      <c r="G432" s="189"/>
      <c r="H432" s="189"/>
      <c r="I432" s="189"/>
      <c r="J432" s="189"/>
      <c r="K432" s="189"/>
    </row>
    <row r="433" spans="1:12" s="69" customFormat="1" x14ac:dyDescent="0.2">
      <c r="A433" s="111" t="s">
        <v>16</v>
      </c>
      <c r="B433" s="69" t="s">
        <v>341</v>
      </c>
      <c r="C433" s="189"/>
      <c r="D433" s="189"/>
      <c r="E433" s="189"/>
      <c r="F433" s="189"/>
      <c r="G433" s="189"/>
      <c r="H433" s="189"/>
      <c r="I433" s="189"/>
      <c r="J433" s="189"/>
      <c r="K433" s="189"/>
    </row>
    <row r="434" spans="1:12" s="69" customFormat="1" x14ac:dyDescent="0.2">
      <c r="A434" s="111" t="s">
        <v>17</v>
      </c>
      <c r="B434" s="316" t="s">
        <v>208</v>
      </c>
      <c r="C434" s="316"/>
      <c r="D434" s="316"/>
      <c r="E434" s="316"/>
      <c r="F434" s="316"/>
      <c r="G434" s="316"/>
      <c r="H434" s="316"/>
      <c r="I434" s="316"/>
      <c r="J434" s="316"/>
      <c r="K434" s="316"/>
    </row>
    <row r="435" spans="1:12" s="69" customFormat="1" ht="24.75" customHeight="1" x14ac:dyDescent="0.2">
      <c r="A435" s="208" t="s">
        <v>14</v>
      </c>
      <c r="B435" s="208" t="s">
        <v>0</v>
      </c>
      <c r="C435" s="208" t="s">
        <v>15</v>
      </c>
      <c r="D435" s="209" t="s">
        <v>1</v>
      </c>
      <c r="E435" s="209" t="s">
        <v>427</v>
      </c>
      <c r="F435" s="209" t="s">
        <v>11</v>
      </c>
      <c r="G435" s="210" t="s">
        <v>428</v>
      </c>
      <c r="H435" s="209" t="s">
        <v>6</v>
      </c>
      <c r="I435" s="210" t="s">
        <v>429</v>
      </c>
      <c r="J435" s="210" t="s">
        <v>8</v>
      </c>
      <c r="K435" s="126" t="s">
        <v>430</v>
      </c>
      <c r="L435" s="208" t="s">
        <v>220</v>
      </c>
    </row>
    <row r="436" spans="1:12" s="69" customFormat="1" ht="75" customHeight="1" thickBot="1" x14ac:dyDescent="0.25">
      <c r="A436" s="251" t="s">
        <v>3</v>
      </c>
      <c r="B436" s="160" t="s">
        <v>206</v>
      </c>
      <c r="C436" s="289"/>
      <c r="D436" s="242" t="s">
        <v>10</v>
      </c>
      <c r="E436" s="240">
        <v>600</v>
      </c>
      <c r="F436" s="248"/>
      <c r="G436" s="289"/>
      <c r="H436" s="238"/>
      <c r="I436" s="227"/>
      <c r="J436" s="227"/>
      <c r="K436" s="227"/>
      <c r="L436" s="144" t="s">
        <v>243</v>
      </c>
    </row>
    <row r="437" spans="1:12" s="69" customFormat="1" ht="13.5" customHeight="1" thickBot="1" x14ac:dyDescent="0.25">
      <c r="A437" s="319" t="s">
        <v>9</v>
      </c>
      <c r="B437" s="320"/>
      <c r="C437" s="320"/>
      <c r="D437" s="320"/>
      <c r="E437" s="320"/>
      <c r="F437" s="320"/>
      <c r="G437" s="320"/>
      <c r="H437" s="321"/>
      <c r="I437" s="228">
        <f>SUM(I436:I436)</f>
        <v>0</v>
      </c>
      <c r="J437" s="228">
        <f>SUM(J436:J436)</f>
        <v>0</v>
      </c>
      <c r="K437" s="229">
        <f>SUM(K436:K436)</f>
        <v>0</v>
      </c>
    </row>
    <row r="438" spans="1:12" s="69" customFormat="1" ht="12" customHeight="1" x14ac:dyDescent="0.2">
      <c r="A438" s="207"/>
      <c r="B438" s="183" t="s">
        <v>313</v>
      </c>
      <c r="C438" s="207"/>
      <c r="D438" s="207"/>
      <c r="E438" s="207"/>
      <c r="F438" s="207"/>
      <c r="G438" s="207"/>
      <c r="H438" s="207"/>
      <c r="I438" s="148"/>
      <c r="J438" s="148"/>
      <c r="K438" s="148"/>
    </row>
    <row r="439" spans="1:12" s="69" customFormat="1" x14ac:dyDescent="0.2">
      <c r="A439" s="207"/>
      <c r="B439" s="183" t="s">
        <v>339</v>
      </c>
      <c r="C439" s="207" t="s">
        <v>216</v>
      </c>
      <c r="D439" s="207"/>
      <c r="E439" s="207"/>
      <c r="F439" s="207"/>
      <c r="G439" s="207"/>
      <c r="H439" s="207"/>
      <c r="I439" s="148"/>
      <c r="J439" s="148"/>
      <c r="K439" s="148"/>
    </row>
    <row r="440" spans="1:12" s="69" customFormat="1" x14ac:dyDescent="0.2">
      <c r="A440" s="207"/>
      <c r="B440" s="183" t="s">
        <v>340</v>
      </c>
      <c r="C440" s="207" t="s">
        <v>216</v>
      </c>
      <c r="D440" s="207"/>
      <c r="E440" s="207"/>
      <c r="F440" s="207"/>
      <c r="G440" s="207"/>
      <c r="H440" s="207"/>
      <c r="I440" s="148"/>
      <c r="J440" s="148"/>
      <c r="K440" s="148"/>
    </row>
    <row r="441" spans="1:12" s="69" customFormat="1" x14ac:dyDescent="0.2">
      <c r="A441" s="207"/>
      <c r="B441" s="183" t="s">
        <v>334</v>
      </c>
      <c r="C441" s="207" t="s">
        <v>216</v>
      </c>
      <c r="D441" s="207"/>
      <c r="E441" s="207"/>
      <c r="F441" s="207"/>
      <c r="G441" s="207"/>
      <c r="H441" s="207"/>
      <c r="I441" s="148"/>
      <c r="J441" s="148"/>
      <c r="K441" s="148"/>
    </row>
    <row r="442" spans="1:12" s="69" customFormat="1" ht="17.25" customHeight="1" x14ac:dyDescent="0.2">
      <c r="A442" s="150" t="s">
        <v>384</v>
      </c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</row>
    <row r="443" spans="1:12" s="69" customFormat="1" x14ac:dyDescent="0.2">
      <c r="A443" s="111" t="s">
        <v>3</v>
      </c>
      <c r="B443" s="316" t="s">
        <v>168</v>
      </c>
      <c r="C443" s="316"/>
      <c r="D443" s="316"/>
      <c r="E443" s="316"/>
      <c r="F443" s="316"/>
      <c r="G443" s="316"/>
      <c r="H443" s="316"/>
      <c r="I443" s="316"/>
      <c r="J443" s="316"/>
      <c r="K443" s="316"/>
    </row>
    <row r="444" spans="1:12" s="69" customFormat="1" x14ac:dyDescent="0.2">
      <c r="A444" s="111" t="s">
        <v>4</v>
      </c>
      <c r="B444" s="316" t="s">
        <v>169</v>
      </c>
      <c r="C444" s="316"/>
      <c r="D444" s="316"/>
      <c r="E444" s="316"/>
      <c r="F444" s="316"/>
      <c r="G444" s="316"/>
      <c r="H444" s="316"/>
      <c r="I444" s="316"/>
      <c r="J444" s="316"/>
      <c r="K444" s="316"/>
    </row>
    <row r="445" spans="1:12" s="69" customFormat="1" x14ac:dyDescent="0.2">
      <c r="A445" s="111" t="s">
        <v>5</v>
      </c>
      <c r="B445" s="316" t="s">
        <v>170</v>
      </c>
      <c r="C445" s="316"/>
      <c r="D445" s="316"/>
      <c r="E445" s="316"/>
      <c r="F445" s="316"/>
      <c r="G445" s="316"/>
      <c r="H445" s="316"/>
      <c r="I445" s="316"/>
      <c r="J445" s="316"/>
      <c r="K445" s="316"/>
    </row>
    <row r="446" spans="1:12" s="69" customFormat="1" x14ac:dyDescent="0.2">
      <c r="A446" s="111" t="s">
        <v>16</v>
      </c>
      <c r="B446" s="189" t="s">
        <v>209</v>
      </c>
      <c r="C446" s="189"/>
      <c r="D446" s="189"/>
      <c r="E446" s="189"/>
      <c r="F446" s="189"/>
      <c r="G446" s="189"/>
      <c r="H446" s="189"/>
      <c r="I446" s="189"/>
      <c r="J446" s="189"/>
      <c r="K446" s="189"/>
    </row>
    <row r="447" spans="1:12" s="69" customFormat="1" ht="23.25" customHeight="1" x14ac:dyDescent="0.2">
      <c r="A447" s="208" t="s">
        <v>14</v>
      </c>
      <c r="B447" s="208" t="s">
        <v>0</v>
      </c>
      <c r="C447" s="208" t="s">
        <v>15</v>
      </c>
      <c r="D447" s="209" t="s">
        <v>1</v>
      </c>
      <c r="E447" s="209" t="s">
        <v>427</v>
      </c>
      <c r="F447" s="209" t="s">
        <v>11</v>
      </c>
      <c r="G447" s="210" t="s">
        <v>428</v>
      </c>
      <c r="H447" s="209" t="s">
        <v>6</v>
      </c>
      <c r="I447" s="210" t="s">
        <v>429</v>
      </c>
      <c r="J447" s="210" t="s">
        <v>8</v>
      </c>
      <c r="K447" s="126" t="s">
        <v>430</v>
      </c>
      <c r="L447" s="208" t="s">
        <v>220</v>
      </c>
    </row>
    <row r="448" spans="1:12" s="69" customFormat="1" ht="24" x14ac:dyDescent="0.2">
      <c r="A448" s="145" t="s">
        <v>3</v>
      </c>
      <c r="B448" s="154" t="s">
        <v>210</v>
      </c>
      <c r="C448" s="162"/>
      <c r="D448" s="143" t="s">
        <v>10</v>
      </c>
      <c r="E448" s="155">
        <v>3520</v>
      </c>
      <c r="F448" s="146"/>
      <c r="G448" s="162"/>
      <c r="H448" s="149"/>
      <c r="I448" s="227"/>
      <c r="J448" s="227"/>
      <c r="K448" s="227"/>
      <c r="L448" s="144" t="s">
        <v>243</v>
      </c>
    </row>
    <row r="449" spans="1:12" s="69" customFormat="1" x14ac:dyDescent="0.2">
      <c r="A449" s="145" t="s">
        <v>4</v>
      </c>
      <c r="B449" s="154" t="s">
        <v>213</v>
      </c>
      <c r="C449" s="162"/>
      <c r="D449" s="143" t="s">
        <v>10</v>
      </c>
      <c r="E449" s="163">
        <v>520</v>
      </c>
      <c r="F449" s="146"/>
      <c r="G449" s="162"/>
      <c r="H449" s="149"/>
      <c r="I449" s="227"/>
      <c r="J449" s="227"/>
      <c r="K449" s="227"/>
      <c r="L449" s="144" t="s">
        <v>243</v>
      </c>
    </row>
    <row r="450" spans="1:12" s="69" customFormat="1" x14ac:dyDescent="0.2">
      <c r="A450" s="145" t="s">
        <v>5</v>
      </c>
      <c r="B450" s="154" t="s">
        <v>211</v>
      </c>
      <c r="C450" s="162"/>
      <c r="D450" s="143" t="s">
        <v>10</v>
      </c>
      <c r="E450" s="163">
        <v>1260</v>
      </c>
      <c r="F450" s="146"/>
      <c r="G450" s="162"/>
      <c r="H450" s="149"/>
      <c r="I450" s="227"/>
      <c r="J450" s="227"/>
      <c r="K450" s="227"/>
      <c r="L450" s="144" t="s">
        <v>243</v>
      </c>
    </row>
    <row r="451" spans="1:12" s="69" customFormat="1" ht="12.75" thickBot="1" x14ac:dyDescent="0.25">
      <c r="A451" s="251" t="s">
        <v>16</v>
      </c>
      <c r="B451" s="246" t="s">
        <v>212</v>
      </c>
      <c r="C451" s="289"/>
      <c r="D451" s="242" t="s">
        <v>10</v>
      </c>
      <c r="E451" s="290">
        <v>80</v>
      </c>
      <c r="F451" s="248"/>
      <c r="G451" s="289"/>
      <c r="H451" s="238"/>
      <c r="I451" s="227"/>
      <c r="J451" s="227"/>
      <c r="K451" s="227"/>
      <c r="L451" s="144" t="s">
        <v>243</v>
      </c>
    </row>
    <row r="452" spans="1:12" s="69" customFormat="1" ht="12.75" customHeight="1" thickBot="1" x14ac:dyDescent="0.25">
      <c r="A452" s="319" t="s">
        <v>9</v>
      </c>
      <c r="B452" s="320"/>
      <c r="C452" s="320"/>
      <c r="D452" s="320"/>
      <c r="E452" s="320"/>
      <c r="F452" s="320"/>
      <c r="G452" s="320"/>
      <c r="H452" s="321"/>
      <c r="I452" s="228">
        <f>SUM(I448:I451)</f>
        <v>0</v>
      </c>
      <c r="J452" s="228">
        <f t="shared" ref="J452:K452" si="1">SUM(J448:J451)</f>
        <v>0</v>
      </c>
      <c r="K452" s="229">
        <f t="shared" si="1"/>
        <v>0</v>
      </c>
    </row>
    <row r="453" spans="1:12" s="69" customFormat="1" ht="12.75" customHeight="1" x14ac:dyDescent="0.2">
      <c r="A453" s="207"/>
      <c r="B453" s="183" t="s">
        <v>313</v>
      </c>
      <c r="C453" s="207"/>
      <c r="D453" s="207"/>
      <c r="E453" s="207"/>
      <c r="F453" s="207"/>
      <c r="G453" s="207"/>
      <c r="H453" s="207"/>
      <c r="I453" s="148"/>
      <c r="J453" s="148"/>
      <c r="K453" s="148"/>
    </row>
    <row r="454" spans="1:12" s="69" customFormat="1" x14ac:dyDescent="0.2">
      <c r="A454" s="207" t="s">
        <v>3</v>
      </c>
      <c r="B454" s="183" t="s">
        <v>343</v>
      </c>
      <c r="C454" s="207" t="s">
        <v>216</v>
      </c>
      <c r="D454" s="207"/>
      <c r="E454" s="207"/>
      <c r="F454" s="207"/>
      <c r="G454" s="207"/>
      <c r="H454" s="207"/>
      <c r="I454" s="148"/>
      <c r="J454" s="148"/>
      <c r="K454" s="148"/>
    </row>
    <row r="455" spans="1:12" s="69" customFormat="1" x14ac:dyDescent="0.2">
      <c r="A455" s="207" t="s">
        <v>4</v>
      </c>
      <c r="B455" s="183" t="s">
        <v>342</v>
      </c>
      <c r="C455" s="207" t="s">
        <v>216</v>
      </c>
      <c r="D455" s="207"/>
      <c r="E455" s="207"/>
      <c r="F455" s="207"/>
      <c r="G455" s="207"/>
      <c r="H455" s="207"/>
      <c r="I455" s="148"/>
      <c r="J455" s="148"/>
      <c r="K455" s="148"/>
    </row>
    <row r="456" spans="1:12" s="69" customFormat="1" x14ac:dyDescent="0.2">
      <c r="A456" s="207" t="s">
        <v>5</v>
      </c>
      <c r="B456" s="183" t="s">
        <v>344</v>
      </c>
      <c r="C456" s="207" t="s">
        <v>216</v>
      </c>
      <c r="D456" s="207"/>
      <c r="E456" s="207"/>
      <c r="F456" s="207"/>
      <c r="G456" s="207"/>
      <c r="H456" s="207"/>
      <c r="I456" s="148"/>
      <c r="J456" s="148"/>
      <c r="K456" s="148"/>
    </row>
    <row r="457" spans="1:12" s="69" customFormat="1" x14ac:dyDescent="0.2">
      <c r="A457" s="207"/>
      <c r="B457" s="183"/>
      <c r="C457" s="207"/>
      <c r="D457" s="207"/>
      <c r="E457" s="207"/>
      <c r="F457" s="207"/>
      <c r="G457" s="207"/>
      <c r="H457" s="207"/>
      <c r="I457" s="148"/>
      <c r="J457" s="148"/>
      <c r="K457" s="148"/>
    </row>
    <row r="458" spans="1:12" s="69" customFormat="1" ht="13.5" customHeight="1" x14ac:dyDescent="0.2">
      <c r="A458" s="150" t="s">
        <v>385</v>
      </c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</row>
    <row r="459" spans="1:12" s="69" customFormat="1" x14ac:dyDescent="0.2">
      <c r="A459" s="111" t="s">
        <v>3</v>
      </c>
      <c r="B459" s="316" t="s">
        <v>168</v>
      </c>
      <c r="C459" s="316"/>
      <c r="D459" s="316"/>
      <c r="E459" s="316"/>
      <c r="F459" s="316"/>
      <c r="G459" s="316"/>
      <c r="H459" s="316"/>
      <c r="I459" s="316"/>
      <c r="J459" s="316"/>
      <c r="K459" s="316"/>
    </row>
    <row r="460" spans="1:12" s="69" customFormat="1" x14ac:dyDescent="0.2">
      <c r="A460" s="111" t="s">
        <v>4</v>
      </c>
      <c r="B460" s="316" t="s">
        <v>169</v>
      </c>
      <c r="C460" s="316"/>
      <c r="D460" s="316"/>
      <c r="E460" s="316"/>
      <c r="F460" s="316"/>
      <c r="G460" s="316"/>
      <c r="H460" s="316"/>
      <c r="I460" s="316"/>
      <c r="J460" s="316"/>
      <c r="K460" s="316"/>
    </row>
    <row r="461" spans="1:12" s="69" customFormat="1" x14ac:dyDescent="0.2">
      <c r="A461" s="111" t="s">
        <v>5</v>
      </c>
      <c r="B461" s="316" t="s">
        <v>170</v>
      </c>
      <c r="C461" s="316"/>
      <c r="D461" s="316"/>
      <c r="E461" s="316"/>
      <c r="F461" s="316"/>
      <c r="G461" s="316"/>
      <c r="H461" s="316"/>
      <c r="I461" s="316"/>
      <c r="J461" s="316"/>
      <c r="K461" s="316"/>
    </row>
    <row r="462" spans="1:12" s="69" customFormat="1" x14ac:dyDescent="0.2">
      <c r="A462" s="111" t="s">
        <v>16</v>
      </c>
      <c r="B462" s="189" t="s">
        <v>209</v>
      </c>
      <c r="C462" s="189"/>
      <c r="D462" s="189"/>
      <c r="E462" s="189"/>
      <c r="F462" s="189"/>
      <c r="G462" s="189"/>
      <c r="H462" s="189"/>
      <c r="I462" s="189"/>
      <c r="J462" s="189"/>
      <c r="K462" s="189"/>
    </row>
    <row r="463" spans="1:12" s="69" customFormat="1" ht="22.5" customHeight="1" x14ac:dyDescent="0.2">
      <c r="A463" s="208" t="s">
        <v>14</v>
      </c>
      <c r="B463" s="208" t="s">
        <v>0</v>
      </c>
      <c r="C463" s="208" t="s">
        <v>15</v>
      </c>
      <c r="D463" s="209" t="s">
        <v>1</v>
      </c>
      <c r="E463" s="209" t="s">
        <v>427</v>
      </c>
      <c r="F463" s="209" t="s">
        <v>11</v>
      </c>
      <c r="G463" s="210" t="s">
        <v>428</v>
      </c>
      <c r="H463" s="209" t="s">
        <v>6</v>
      </c>
      <c r="I463" s="210" t="s">
        <v>429</v>
      </c>
      <c r="J463" s="210" t="s">
        <v>8</v>
      </c>
      <c r="K463" s="126" t="s">
        <v>430</v>
      </c>
      <c r="L463" s="208" t="s">
        <v>220</v>
      </c>
    </row>
    <row r="464" spans="1:12" s="69" customFormat="1" ht="48.75" thickBot="1" x14ac:dyDescent="0.25">
      <c r="A464" s="251" t="s">
        <v>3</v>
      </c>
      <c r="B464" s="246" t="s">
        <v>361</v>
      </c>
      <c r="C464" s="289"/>
      <c r="D464" s="242" t="s">
        <v>10</v>
      </c>
      <c r="E464" s="240">
        <v>120</v>
      </c>
      <c r="F464" s="248"/>
      <c r="G464" s="289"/>
      <c r="H464" s="238"/>
      <c r="I464" s="227"/>
      <c r="J464" s="227"/>
      <c r="K464" s="227"/>
      <c r="L464" s="144"/>
    </row>
    <row r="465" spans="1:12" s="69" customFormat="1" ht="12.75" customHeight="1" thickBot="1" x14ac:dyDescent="0.25">
      <c r="A465" s="319" t="s">
        <v>9</v>
      </c>
      <c r="B465" s="320"/>
      <c r="C465" s="320"/>
      <c r="D465" s="320"/>
      <c r="E465" s="320"/>
      <c r="F465" s="320"/>
      <c r="G465" s="320"/>
      <c r="H465" s="321"/>
      <c r="I465" s="228">
        <f>SUM(I464:I464)</f>
        <v>0</v>
      </c>
      <c r="J465" s="228">
        <f>SUM(J464:J464)</f>
        <v>0</v>
      </c>
      <c r="K465" s="229">
        <f>SUM(K464:K464)</f>
        <v>0</v>
      </c>
    </row>
    <row r="466" spans="1:12" s="69" customFormat="1" x14ac:dyDescent="0.2">
      <c r="A466" s="207"/>
      <c r="B466" s="183" t="s">
        <v>350</v>
      </c>
      <c r="C466" s="207"/>
      <c r="D466" s="207"/>
      <c r="E466" s="207"/>
      <c r="F466" s="207"/>
      <c r="G466" s="207"/>
      <c r="H466" s="207"/>
      <c r="I466" s="148"/>
      <c r="J466" s="148"/>
      <c r="K466" s="148"/>
    </row>
    <row r="467" spans="1:12" s="69" customFormat="1" x14ac:dyDescent="0.2">
      <c r="A467" s="207"/>
      <c r="B467" s="183"/>
      <c r="C467" s="207"/>
      <c r="D467" s="207"/>
      <c r="E467" s="207"/>
      <c r="F467" s="207"/>
      <c r="G467" s="207"/>
      <c r="H467" s="207"/>
      <c r="I467" s="148"/>
      <c r="J467" s="148"/>
      <c r="K467" s="148"/>
    </row>
    <row r="468" spans="1:12" s="69" customFormat="1" x14ac:dyDescent="0.2">
      <c r="A468" s="150" t="s">
        <v>405</v>
      </c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</row>
    <row r="469" spans="1:12" s="69" customFormat="1" x14ac:dyDescent="0.2">
      <c r="A469" s="111" t="s">
        <v>3</v>
      </c>
      <c r="B469" s="316" t="s">
        <v>146</v>
      </c>
      <c r="C469" s="316"/>
      <c r="D469" s="316"/>
      <c r="E469" s="316"/>
      <c r="F469" s="316"/>
      <c r="G469" s="316"/>
      <c r="H469" s="316"/>
      <c r="I469" s="316"/>
      <c r="J469" s="316"/>
      <c r="K469" s="316"/>
    </row>
    <row r="470" spans="1:12" s="69" customFormat="1" x14ac:dyDescent="0.2">
      <c r="A470" s="111" t="s">
        <v>4</v>
      </c>
      <c r="B470" s="63" t="s">
        <v>406</v>
      </c>
      <c r="C470" s="64"/>
      <c r="D470" s="64"/>
      <c r="E470" s="64"/>
      <c r="F470" s="65"/>
      <c r="G470" s="65"/>
      <c r="H470" s="65"/>
      <c r="I470" s="65"/>
      <c r="J470" s="65"/>
      <c r="K470" s="189"/>
    </row>
    <row r="471" spans="1:12" s="69" customFormat="1" x14ac:dyDescent="0.2">
      <c r="A471" s="111" t="s">
        <v>5</v>
      </c>
      <c r="B471" s="66" t="s">
        <v>195</v>
      </c>
      <c r="C471" s="224"/>
      <c r="D471" s="224"/>
      <c r="E471" s="224"/>
      <c r="F471" s="224"/>
      <c r="G471" s="224"/>
      <c r="H471" s="224"/>
      <c r="I471" s="224"/>
      <c r="J471" s="224"/>
      <c r="K471" s="224"/>
    </row>
    <row r="472" spans="1:12" s="69" customFormat="1" ht="22.5" customHeight="1" x14ac:dyDescent="0.2">
      <c r="A472" s="208" t="s">
        <v>14</v>
      </c>
      <c r="B472" s="208" t="s">
        <v>0</v>
      </c>
      <c r="C472" s="208" t="s">
        <v>15</v>
      </c>
      <c r="D472" s="209" t="s">
        <v>1</v>
      </c>
      <c r="E472" s="209" t="s">
        <v>427</v>
      </c>
      <c r="F472" s="209" t="s">
        <v>11</v>
      </c>
      <c r="G472" s="210" t="s">
        <v>428</v>
      </c>
      <c r="H472" s="209" t="s">
        <v>6</v>
      </c>
      <c r="I472" s="210" t="s">
        <v>429</v>
      </c>
      <c r="J472" s="210" t="s">
        <v>8</v>
      </c>
      <c r="K472" s="126" t="s">
        <v>430</v>
      </c>
      <c r="L472" s="208" t="s">
        <v>220</v>
      </c>
    </row>
    <row r="473" spans="1:12" s="69" customFormat="1" ht="89.25" customHeight="1" thickBot="1" x14ac:dyDescent="0.25">
      <c r="A473" s="251" t="s">
        <v>3</v>
      </c>
      <c r="B473" s="246" t="s">
        <v>407</v>
      </c>
      <c r="C473" s="289"/>
      <c r="D473" s="242" t="s">
        <v>10</v>
      </c>
      <c r="E473" s="240">
        <v>24</v>
      </c>
      <c r="F473" s="248"/>
      <c r="G473" s="289"/>
      <c r="H473" s="238"/>
      <c r="I473" s="227"/>
      <c r="J473" s="227"/>
      <c r="K473" s="227"/>
      <c r="L473" s="144"/>
    </row>
    <row r="474" spans="1:12" s="69" customFormat="1" ht="12.75" customHeight="1" thickBot="1" x14ac:dyDescent="0.25">
      <c r="A474" s="319" t="s">
        <v>9</v>
      </c>
      <c r="B474" s="320"/>
      <c r="C474" s="320"/>
      <c r="D474" s="320"/>
      <c r="E474" s="320"/>
      <c r="F474" s="320"/>
      <c r="G474" s="320"/>
      <c r="H474" s="321"/>
      <c r="I474" s="228">
        <f>SUM(I473:I473)</f>
        <v>0</v>
      </c>
      <c r="J474" s="228">
        <f>SUM(J473:J473)</f>
        <v>0</v>
      </c>
      <c r="K474" s="229">
        <f>SUM(K473:K473)</f>
        <v>0</v>
      </c>
    </row>
    <row r="475" spans="1:12" s="69" customFormat="1" x14ac:dyDescent="0.2">
      <c r="A475" s="207"/>
      <c r="B475" s="183" t="s">
        <v>350</v>
      </c>
      <c r="C475" s="207"/>
      <c r="D475" s="207"/>
      <c r="E475" s="207"/>
      <c r="F475" s="207"/>
      <c r="G475" s="207"/>
      <c r="H475" s="207"/>
      <c r="I475" s="148"/>
      <c r="J475" s="148"/>
      <c r="K475" s="148"/>
    </row>
    <row r="476" spans="1:12" s="69" customFormat="1" x14ac:dyDescent="0.2">
      <c r="A476" s="207"/>
      <c r="B476" s="183"/>
      <c r="C476" s="207"/>
      <c r="D476" s="207"/>
      <c r="E476" s="207"/>
      <c r="F476" s="207"/>
      <c r="G476" s="207"/>
      <c r="H476" s="207"/>
      <c r="I476" s="148"/>
      <c r="J476" s="148"/>
      <c r="K476" s="148"/>
    </row>
    <row r="477" spans="1:12" s="69" customFormat="1" x14ac:dyDescent="0.2">
      <c r="A477" s="150" t="s">
        <v>408</v>
      </c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</row>
    <row r="478" spans="1:12" s="69" customFormat="1" x14ac:dyDescent="0.2">
      <c r="A478" s="111" t="s">
        <v>3</v>
      </c>
      <c r="B478" s="316" t="s">
        <v>146</v>
      </c>
      <c r="C478" s="316"/>
      <c r="D478" s="316"/>
      <c r="E478" s="316"/>
      <c r="F478" s="316"/>
      <c r="G478" s="316"/>
      <c r="H478" s="316"/>
      <c r="I478" s="316"/>
      <c r="J478" s="316"/>
      <c r="K478" s="316"/>
    </row>
    <row r="479" spans="1:12" s="69" customFormat="1" ht="22.5" customHeight="1" x14ac:dyDescent="0.2">
      <c r="A479" s="208" t="s">
        <v>14</v>
      </c>
      <c r="B479" s="208" t="s">
        <v>0</v>
      </c>
      <c r="C479" s="208" t="s">
        <v>15</v>
      </c>
      <c r="D479" s="209" t="s">
        <v>1</v>
      </c>
      <c r="E479" s="209" t="s">
        <v>427</v>
      </c>
      <c r="F479" s="209" t="s">
        <v>11</v>
      </c>
      <c r="G479" s="210" t="s">
        <v>428</v>
      </c>
      <c r="H479" s="209" t="s">
        <v>6</v>
      </c>
      <c r="I479" s="210" t="s">
        <v>429</v>
      </c>
      <c r="J479" s="210" t="s">
        <v>8</v>
      </c>
      <c r="K479" s="126" t="s">
        <v>430</v>
      </c>
      <c r="L479" s="208" t="s">
        <v>220</v>
      </c>
    </row>
    <row r="480" spans="1:12" s="69" customFormat="1" x14ac:dyDescent="0.2">
      <c r="A480" s="145" t="s">
        <v>3</v>
      </c>
      <c r="B480" s="215" t="s">
        <v>409</v>
      </c>
      <c r="C480" s="162"/>
      <c r="D480" s="143" t="s">
        <v>10</v>
      </c>
      <c r="E480" s="214">
        <v>6</v>
      </c>
      <c r="F480" s="146"/>
      <c r="G480" s="213"/>
      <c r="H480" s="149"/>
      <c r="I480" s="227"/>
      <c r="J480" s="227"/>
      <c r="K480" s="227"/>
      <c r="L480" s="144"/>
    </row>
    <row r="481" spans="1:12" s="69" customFormat="1" x14ac:dyDescent="0.2">
      <c r="A481" s="145" t="s">
        <v>4</v>
      </c>
      <c r="B481" s="215" t="s">
        <v>410</v>
      </c>
      <c r="C481" s="162"/>
      <c r="D481" s="143" t="s">
        <v>10</v>
      </c>
      <c r="E481" s="214">
        <v>1</v>
      </c>
      <c r="F481" s="146"/>
      <c r="G481" s="213"/>
      <c r="H481" s="149"/>
      <c r="I481" s="227"/>
      <c r="J481" s="227"/>
      <c r="K481" s="227"/>
      <c r="L481" s="144"/>
    </row>
    <row r="482" spans="1:12" s="69" customFormat="1" x14ac:dyDescent="0.2">
      <c r="A482" s="145" t="s">
        <v>5</v>
      </c>
      <c r="B482" s="215" t="s">
        <v>411</v>
      </c>
      <c r="C482" s="162"/>
      <c r="D482" s="143" t="s">
        <v>10</v>
      </c>
      <c r="E482" s="214">
        <v>2</v>
      </c>
      <c r="F482" s="146"/>
      <c r="G482" s="213"/>
      <c r="H482" s="149"/>
      <c r="I482" s="227"/>
      <c r="J482" s="227"/>
      <c r="K482" s="227"/>
      <c r="L482" s="144"/>
    </row>
    <row r="483" spans="1:12" s="69" customFormat="1" x14ac:dyDescent="0.2">
      <c r="A483" s="145" t="s">
        <v>16</v>
      </c>
      <c r="B483" s="215" t="s">
        <v>412</v>
      </c>
      <c r="C483" s="162"/>
      <c r="D483" s="143" t="s">
        <v>10</v>
      </c>
      <c r="E483" s="214">
        <v>3</v>
      </c>
      <c r="F483" s="146"/>
      <c r="G483" s="213"/>
      <c r="H483" s="149"/>
      <c r="I483" s="227"/>
      <c r="J483" s="227"/>
      <c r="K483" s="227"/>
      <c r="L483" s="144"/>
    </row>
    <row r="484" spans="1:12" s="69" customFormat="1" x14ac:dyDescent="0.2">
      <c r="A484" s="145" t="s">
        <v>17</v>
      </c>
      <c r="B484" s="215" t="s">
        <v>413</v>
      </c>
      <c r="C484" s="162"/>
      <c r="D484" s="143" t="s">
        <v>10</v>
      </c>
      <c r="E484" s="214">
        <v>1</v>
      </c>
      <c r="F484" s="146"/>
      <c r="G484" s="213"/>
      <c r="H484" s="149"/>
      <c r="I484" s="227"/>
      <c r="J484" s="227"/>
      <c r="K484" s="227"/>
      <c r="L484" s="144"/>
    </row>
    <row r="485" spans="1:12" s="69" customFormat="1" x14ac:dyDescent="0.2">
      <c r="A485" s="145" t="s">
        <v>18</v>
      </c>
      <c r="B485" s="215" t="s">
        <v>414</v>
      </c>
      <c r="C485" s="162"/>
      <c r="D485" s="143" t="s">
        <v>10</v>
      </c>
      <c r="E485" s="214">
        <v>1</v>
      </c>
      <c r="F485" s="146"/>
      <c r="G485" s="213"/>
      <c r="H485" s="149"/>
      <c r="I485" s="227"/>
      <c r="J485" s="227"/>
      <c r="K485" s="227"/>
      <c r="L485" s="144"/>
    </row>
    <row r="486" spans="1:12" s="69" customFormat="1" x14ac:dyDescent="0.2">
      <c r="A486" s="145" t="s">
        <v>19</v>
      </c>
      <c r="B486" s="215" t="s">
        <v>415</v>
      </c>
      <c r="C486" s="162"/>
      <c r="D486" s="143" t="s">
        <v>10</v>
      </c>
      <c r="E486" s="214">
        <v>2</v>
      </c>
      <c r="F486" s="146"/>
      <c r="G486" s="213"/>
      <c r="H486" s="149"/>
      <c r="I486" s="227"/>
      <c r="J486" s="227"/>
      <c r="K486" s="227"/>
      <c r="L486" s="144"/>
    </row>
    <row r="487" spans="1:12" s="69" customFormat="1" x14ac:dyDescent="0.2">
      <c r="A487" s="145" t="s">
        <v>83</v>
      </c>
      <c r="B487" s="215" t="s">
        <v>416</v>
      </c>
      <c r="C487" s="162"/>
      <c r="D487" s="143" t="s">
        <v>10</v>
      </c>
      <c r="E487" s="214">
        <v>1</v>
      </c>
      <c r="F487" s="146"/>
      <c r="G487" s="213"/>
      <c r="H487" s="149"/>
      <c r="I487" s="227"/>
      <c r="J487" s="227"/>
      <c r="K487" s="227"/>
      <c r="L487" s="144"/>
    </row>
    <row r="488" spans="1:12" s="69" customFormat="1" x14ac:dyDescent="0.2">
      <c r="A488" s="145" t="s">
        <v>84</v>
      </c>
      <c r="B488" s="215" t="s">
        <v>417</v>
      </c>
      <c r="C488" s="162"/>
      <c r="D488" s="143" t="s">
        <v>10</v>
      </c>
      <c r="E488" s="214">
        <v>5</v>
      </c>
      <c r="F488" s="146"/>
      <c r="G488" s="213"/>
      <c r="H488" s="149"/>
      <c r="I488" s="227"/>
      <c r="J488" s="227"/>
      <c r="K488" s="227"/>
      <c r="L488" s="144"/>
    </row>
    <row r="489" spans="1:12" s="69" customFormat="1" ht="12.75" customHeight="1" x14ac:dyDescent="0.2">
      <c r="A489" s="145" t="s">
        <v>85</v>
      </c>
      <c r="B489" s="154" t="s">
        <v>418</v>
      </c>
      <c r="C489" s="162"/>
      <c r="D489" s="143" t="s">
        <v>10</v>
      </c>
      <c r="E489" s="155">
        <v>1</v>
      </c>
      <c r="F489" s="146"/>
      <c r="G489" s="162"/>
      <c r="H489" s="149"/>
      <c r="I489" s="227"/>
      <c r="J489" s="227"/>
      <c r="K489" s="227"/>
      <c r="L489" s="144"/>
    </row>
    <row r="490" spans="1:12" s="69" customFormat="1" ht="13.5" customHeight="1" x14ac:dyDescent="0.2">
      <c r="A490" s="145" t="s">
        <v>87</v>
      </c>
      <c r="B490" s="154" t="s">
        <v>419</v>
      </c>
      <c r="C490" s="162"/>
      <c r="D490" s="143" t="s">
        <v>10</v>
      </c>
      <c r="E490" s="155">
        <v>2</v>
      </c>
      <c r="F490" s="146"/>
      <c r="G490" s="162"/>
      <c r="H490" s="149"/>
      <c r="I490" s="227"/>
      <c r="J490" s="227"/>
      <c r="K490" s="227"/>
      <c r="L490" s="144"/>
    </row>
    <row r="491" spans="1:12" s="69" customFormat="1" ht="13.5" customHeight="1" x14ac:dyDescent="0.2">
      <c r="A491" s="145" t="s">
        <v>89</v>
      </c>
      <c r="B491" s="154" t="s">
        <v>420</v>
      </c>
      <c r="C491" s="162"/>
      <c r="D491" s="143" t="s">
        <v>10</v>
      </c>
      <c r="E491" s="155">
        <v>1</v>
      </c>
      <c r="F491" s="146"/>
      <c r="G491" s="162"/>
      <c r="H491" s="149"/>
      <c r="I491" s="227"/>
      <c r="J491" s="227"/>
      <c r="K491" s="227"/>
      <c r="L491" s="144"/>
    </row>
    <row r="492" spans="1:12" s="69" customFormat="1" ht="12" customHeight="1" x14ac:dyDescent="0.2">
      <c r="A492" s="145" t="s">
        <v>148</v>
      </c>
      <c r="B492" s="154" t="s">
        <v>421</v>
      </c>
      <c r="C492" s="162"/>
      <c r="D492" s="143" t="s">
        <v>10</v>
      </c>
      <c r="E492" s="155">
        <v>2</v>
      </c>
      <c r="F492" s="146"/>
      <c r="G492" s="162"/>
      <c r="H492" s="149"/>
      <c r="I492" s="227"/>
      <c r="J492" s="227"/>
      <c r="K492" s="227"/>
      <c r="L492" s="144"/>
    </row>
    <row r="493" spans="1:12" s="69" customFormat="1" ht="13.5" customHeight="1" x14ac:dyDescent="0.2">
      <c r="A493" s="145" t="s">
        <v>149</v>
      </c>
      <c r="B493" s="154" t="s">
        <v>422</v>
      </c>
      <c r="C493" s="162"/>
      <c r="D493" s="143" t="s">
        <v>10</v>
      </c>
      <c r="E493" s="155">
        <v>2</v>
      </c>
      <c r="F493" s="146"/>
      <c r="G493" s="162"/>
      <c r="H493" s="149"/>
      <c r="I493" s="227"/>
      <c r="J493" s="227"/>
      <c r="K493" s="227"/>
      <c r="L493" s="144"/>
    </row>
    <row r="494" spans="1:12" s="69" customFormat="1" ht="13.5" customHeight="1" x14ac:dyDescent="0.2">
      <c r="A494" s="145" t="s">
        <v>150</v>
      </c>
      <c r="B494" s="154" t="s">
        <v>423</v>
      </c>
      <c r="C494" s="162"/>
      <c r="D494" s="143" t="s">
        <v>10</v>
      </c>
      <c r="E494" s="155">
        <v>3</v>
      </c>
      <c r="F494" s="146"/>
      <c r="G494" s="162"/>
      <c r="H494" s="149"/>
      <c r="I494" s="227"/>
      <c r="J494" s="227"/>
      <c r="K494" s="227"/>
      <c r="L494" s="144"/>
    </row>
    <row r="495" spans="1:12" s="69" customFormat="1" ht="15" customHeight="1" thickBot="1" x14ac:dyDescent="0.25">
      <c r="A495" s="251" t="s">
        <v>184</v>
      </c>
      <c r="B495" s="246" t="s">
        <v>424</v>
      </c>
      <c r="C495" s="289"/>
      <c r="D495" s="242" t="s">
        <v>10</v>
      </c>
      <c r="E495" s="240">
        <v>2</v>
      </c>
      <c r="F495" s="248"/>
      <c r="G495" s="289"/>
      <c r="H495" s="238"/>
      <c r="I495" s="227"/>
      <c r="J495" s="227"/>
      <c r="K495" s="227"/>
      <c r="L495" s="144"/>
    </row>
    <row r="496" spans="1:12" s="69" customFormat="1" ht="12.75" customHeight="1" thickBot="1" x14ac:dyDescent="0.25">
      <c r="A496" s="319" t="s">
        <v>9</v>
      </c>
      <c r="B496" s="320"/>
      <c r="C496" s="320"/>
      <c r="D496" s="320"/>
      <c r="E496" s="320"/>
      <c r="F496" s="320"/>
      <c r="G496" s="320"/>
      <c r="H496" s="321"/>
      <c r="I496" s="228">
        <f>SUM(I480:I495)</f>
        <v>0</v>
      </c>
      <c r="J496" s="228">
        <f>SUM(J480:J495)</f>
        <v>0</v>
      </c>
      <c r="K496" s="229">
        <f>SUM(K480:K495)</f>
        <v>0</v>
      </c>
    </row>
    <row r="497" spans="1:12" s="69" customFormat="1" x14ac:dyDescent="0.2">
      <c r="A497" s="207"/>
      <c r="B497" s="183" t="s">
        <v>350</v>
      </c>
      <c r="C497" s="207"/>
      <c r="D497" s="207"/>
      <c r="E497" s="207"/>
      <c r="F497" s="207"/>
      <c r="G497" s="207"/>
      <c r="H497" s="207"/>
      <c r="I497" s="148"/>
      <c r="J497" s="148"/>
      <c r="K497" s="148"/>
    </row>
    <row r="498" spans="1:12" s="69" customFormat="1" x14ac:dyDescent="0.2">
      <c r="A498" s="207"/>
      <c r="B498" s="183"/>
      <c r="C498" s="207"/>
      <c r="D498" s="207"/>
      <c r="E498" s="207"/>
      <c r="F498" s="207"/>
      <c r="G498" s="207"/>
      <c r="H498" s="207"/>
      <c r="I498" s="148"/>
      <c r="J498" s="148"/>
      <c r="K498" s="148"/>
    </row>
    <row r="499" spans="1:12" s="69" customFormat="1" ht="12.75" customHeight="1" x14ac:dyDescent="0.2">
      <c r="A499" s="150" t="s">
        <v>425</v>
      </c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</row>
    <row r="500" spans="1:12" s="69" customFormat="1" x14ac:dyDescent="0.2">
      <c r="A500" s="111" t="s">
        <v>3</v>
      </c>
      <c r="B500" s="316" t="s">
        <v>204</v>
      </c>
      <c r="C500" s="316"/>
      <c r="D500" s="316"/>
      <c r="E500" s="316"/>
      <c r="F500" s="316"/>
      <c r="G500" s="316"/>
      <c r="H500" s="316"/>
      <c r="I500" s="316"/>
      <c r="J500" s="316"/>
      <c r="K500" s="316"/>
    </row>
    <row r="501" spans="1:12" s="69" customFormat="1" x14ac:dyDescent="0.2">
      <c r="A501" s="111" t="s">
        <v>4</v>
      </c>
      <c r="B501" s="316" t="s">
        <v>169</v>
      </c>
      <c r="C501" s="316"/>
      <c r="D501" s="316"/>
      <c r="E501" s="316"/>
      <c r="F501" s="316"/>
      <c r="G501" s="316"/>
      <c r="H501" s="316"/>
      <c r="I501" s="316"/>
      <c r="J501" s="316"/>
      <c r="K501" s="316"/>
    </row>
    <row r="502" spans="1:12" s="69" customFormat="1" x14ac:dyDescent="0.2">
      <c r="A502" s="111" t="s">
        <v>5</v>
      </c>
      <c r="B502" s="316" t="s">
        <v>168</v>
      </c>
      <c r="C502" s="316"/>
      <c r="D502" s="316"/>
      <c r="E502" s="316"/>
      <c r="F502" s="316"/>
      <c r="G502" s="316"/>
      <c r="H502" s="316"/>
      <c r="I502" s="316"/>
      <c r="J502" s="316"/>
      <c r="K502" s="316"/>
    </row>
    <row r="503" spans="1:12" s="69" customFormat="1" x14ac:dyDescent="0.2">
      <c r="A503" s="111" t="s">
        <v>16</v>
      </c>
      <c r="B503" s="316" t="s">
        <v>205</v>
      </c>
      <c r="C503" s="316"/>
      <c r="D503" s="316"/>
      <c r="E503" s="316"/>
      <c r="F503" s="316"/>
      <c r="G503" s="316"/>
      <c r="H503" s="316"/>
      <c r="I503" s="316"/>
      <c r="J503" s="316"/>
      <c r="K503" s="316"/>
    </row>
    <row r="504" spans="1:12" s="69" customFormat="1" ht="21" customHeight="1" x14ac:dyDescent="0.2">
      <c r="A504" s="208" t="s">
        <v>14</v>
      </c>
      <c r="B504" s="208" t="s">
        <v>0</v>
      </c>
      <c r="C504" s="208" t="s">
        <v>15</v>
      </c>
      <c r="D504" s="209" t="s">
        <v>1</v>
      </c>
      <c r="E504" s="209" t="s">
        <v>427</v>
      </c>
      <c r="F504" s="209" t="s">
        <v>11</v>
      </c>
      <c r="G504" s="210" t="s">
        <v>428</v>
      </c>
      <c r="H504" s="209" t="s">
        <v>6</v>
      </c>
      <c r="I504" s="210" t="s">
        <v>429</v>
      </c>
      <c r="J504" s="210" t="s">
        <v>8</v>
      </c>
      <c r="K504" s="126" t="s">
        <v>430</v>
      </c>
      <c r="L504" s="208" t="s">
        <v>220</v>
      </c>
    </row>
    <row r="505" spans="1:12" s="69" customFormat="1" ht="94.5" customHeight="1" thickBot="1" x14ac:dyDescent="0.25">
      <c r="A505" s="251" t="s">
        <v>3</v>
      </c>
      <c r="B505" s="160" t="s">
        <v>203</v>
      </c>
      <c r="C505" s="301"/>
      <c r="D505" s="242" t="s">
        <v>10</v>
      </c>
      <c r="E505" s="240">
        <v>500</v>
      </c>
      <c r="F505" s="248"/>
      <c r="G505" s="289"/>
      <c r="H505" s="238"/>
      <c r="I505" s="227"/>
      <c r="J505" s="227"/>
      <c r="K505" s="227"/>
      <c r="L505" s="144" t="s">
        <v>320</v>
      </c>
    </row>
    <row r="506" spans="1:12" s="69" customFormat="1" ht="12.75" thickBot="1" x14ac:dyDescent="0.25">
      <c r="A506" s="319" t="s">
        <v>9</v>
      </c>
      <c r="B506" s="320"/>
      <c r="C506" s="320"/>
      <c r="D506" s="320"/>
      <c r="E506" s="320"/>
      <c r="F506" s="320"/>
      <c r="G506" s="320"/>
      <c r="H506" s="321"/>
      <c r="I506" s="229">
        <f>SUM(I505:I505)</f>
        <v>0</v>
      </c>
      <c r="J506" s="229">
        <f>SUM(J505:J505)</f>
        <v>0</v>
      </c>
      <c r="K506" s="229">
        <f>SUM(K505:K505)</f>
        <v>0</v>
      </c>
    </row>
    <row r="507" spans="1:12" s="69" customFormat="1" x14ac:dyDescent="0.2">
      <c r="A507" s="207"/>
      <c r="B507" s="183" t="s">
        <v>313</v>
      </c>
      <c r="C507" s="207"/>
      <c r="D507" s="207"/>
      <c r="E507" s="207"/>
      <c r="F507" s="207"/>
      <c r="G507" s="207"/>
      <c r="H507" s="207"/>
      <c r="I507" s="148"/>
      <c r="J507" s="148"/>
      <c r="K507" s="148"/>
    </row>
    <row r="508" spans="1:12" s="69" customFormat="1" x14ac:dyDescent="0.2">
      <c r="A508" s="207"/>
      <c r="B508" s="183" t="s">
        <v>314</v>
      </c>
      <c r="C508" s="207" t="s">
        <v>216</v>
      </c>
      <c r="D508" s="207"/>
      <c r="E508" s="207"/>
      <c r="F508" s="207"/>
      <c r="G508" s="207"/>
      <c r="H508" s="207"/>
      <c r="I508" s="148"/>
      <c r="J508" s="148"/>
      <c r="K508" s="148"/>
    </row>
    <row r="509" spans="1:12" x14ac:dyDescent="0.2">
      <c r="B509" s="183" t="s">
        <v>338</v>
      </c>
      <c r="C509" s="207" t="s">
        <v>216</v>
      </c>
      <c r="I509" s="62"/>
      <c r="J509" s="62"/>
      <c r="K509" s="62"/>
    </row>
    <row r="510" spans="1:12" x14ac:dyDescent="0.2">
      <c r="I510" s="62"/>
      <c r="J510" s="62"/>
      <c r="K510" s="62"/>
    </row>
    <row r="511" spans="1:12" x14ac:dyDescent="0.2">
      <c r="I511" s="62"/>
      <c r="J511" s="62"/>
      <c r="K511" s="62"/>
    </row>
  </sheetData>
  <mergeCells count="143">
    <mergeCell ref="A506:H506"/>
    <mergeCell ref="A465:H465"/>
    <mergeCell ref="A452:H452"/>
    <mergeCell ref="A474:H474"/>
    <mergeCell ref="B421:K421"/>
    <mergeCell ref="A424:H424"/>
    <mergeCell ref="B430:K430"/>
    <mergeCell ref="B478:K478"/>
    <mergeCell ref="A496:H496"/>
    <mergeCell ref="B500:K500"/>
    <mergeCell ref="B501:K501"/>
    <mergeCell ref="B502:K502"/>
    <mergeCell ref="B503:K503"/>
    <mergeCell ref="A378:H378"/>
    <mergeCell ref="B387:K387"/>
    <mergeCell ref="B390:K390"/>
    <mergeCell ref="B401:K401"/>
    <mergeCell ref="B402:K402"/>
    <mergeCell ref="A394:H394"/>
    <mergeCell ref="B459:K459"/>
    <mergeCell ref="B460:K460"/>
    <mergeCell ref="B461:K461"/>
    <mergeCell ref="B403:K403"/>
    <mergeCell ref="B404:K404"/>
    <mergeCell ref="B405:K405"/>
    <mergeCell ref="B406:K406"/>
    <mergeCell ref="B407:K407"/>
    <mergeCell ref="A411:H411"/>
    <mergeCell ref="B431:K431"/>
    <mergeCell ref="B434:K434"/>
    <mergeCell ref="A437:H437"/>
    <mergeCell ref="B443:K443"/>
    <mergeCell ref="B444:K444"/>
    <mergeCell ref="B445:K445"/>
    <mergeCell ref="B418:K418"/>
    <mergeCell ref="B419:K419"/>
    <mergeCell ref="B420:K420"/>
    <mergeCell ref="B360:K360"/>
    <mergeCell ref="A363:H363"/>
    <mergeCell ref="A326:H326"/>
    <mergeCell ref="B339:K339"/>
    <mergeCell ref="B340:K340"/>
    <mergeCell ref="A344:H344"/>
    <mergeCell ref="B321:K321"/>
    <mergeCell ref="B322:L322"/>
    <mergeCell ref="B323:K323"/>
    <mergeCell ref="A294:H294"/>
    <mergeCell ref="A265:H265"/>
    <mergeCell ref="B242:K242"/>
    <mergeCell ref="B243:L243"/>
    <mergeCell ref="B246:K246"/>
    <mergeCell ref="A251:H251"/>
    <mergeCell ref="B260:K260"/>
    <mergeCell ref="A276:H276"/>
    <mergeCell ref="B283:K283"/>
    <mergeCell ref="B284:K284"/>
    <mergeCell ref="B269:L269"/>
    <mergeCell ref="B270:L270"/>
    <mergeCell ref="B271:L271"/>
    <mergeCell ref="B272:L272"/>
    <mergeCell ref="B220:K220"/>
    <mergeCell ref="B227:L227"/>
    <mergeCell ref="A233:H233"/>
    <mergeCell ref="B194:L194"/>
    <mergeCell ref="B195:L195"/>
    <mergeCell ref="B196:L196"/>
    <mergeCell ref="B197:L197"/>
    <mergeCell ref="A200:H200"/>
    <mergeCell ref="B217:E217"/>
    <mergeCell ref="A205:K205"/>
    <mergeCell ref="B208:K208"/>
    <mergeCell ref="B209:K209"/>
    <mergeCell ref="B210:K210"/>
    <mergeCell ref="A213:H213"/>
    <mergeCell ref="B169:C169"/>
    <mergeCell ref="B174:C174"/>
    <mergeCell ref="B181:L181"/>
    <mergeCell ref="B184:K184"/>
    <mergeCell ref="A187:H187"/>
    <mergeCell ref="B190:C190"/>
    <mergeCell ref="A158:H158"/>
    <mergeCell ref="B160:I160"/>
    <mergeCell ref="B162:K162"/>
    <mergeCell ref="B163:K163"/>
    <mergeCell ref="B165:K165"/>
    <mergeCell ref="A168:H168"/>
    <mergeCell ref="B132:K132"/>
    <mergeCell ref="A135:H135"/>
    <mergeCell ref="B148:K148"/>
    <mergeCell ref="A151:H151"/>
    <mergeCell ref="B152:C152"/>
    <mergeCell ref="B155:C155"/>
    <mergeCell ref="B156:C156"/>
    <mergeCell ref="A140:H140"/>
    <mergeCell ref="B142:I142"/>
    <mergeCell ref="B145:K145"/>
    <mergeCell ref="A104:H104"/>
    <mergeCell ref="B105:C105"/>
    <mergeCell ref="E105:F105"/>
    <mergeCell ref="B107:C107"/>
    <mergeCell ref="B112:C112"/>
    <mergeCell ref="B114:E114"/>
    <mergeCell ref="A100:K100"/>
    <mergeCell ref="B123:C123"/>
    <mergeCell ref="B115:K115"/>
    <mergeCell ref="B116:K116"/>
    <mergeCell ref="B117:K117"/>
    <mergeCell ref="A120:H120"/>
    <mergeCell ref="B121:C121"/>
    <mergeCell ref="B122:C122"/>
    <mergeCell ref="B55:H55"/>
    <mergeCell ref="B84:C84"/>
    <mergeCell ref="B85:C85"/>
    <mergeCell ref="B70:C70"/>
    <mergeCell ref="A75:K75"/>
    <mergeCell ref="B78:K78"/>
    <mergeCell ref="B79:K79"/>
    <mergeCell ref="A82:H82"/>
    <mergeCell ref="D83:E83"/>
    <mergeCell ref="B12:K12"/>
    <mergeCell ref="B3:K3"/>
    <mergeCell ref="B4:K4"/>
    <mergeCell ref="B11:K11"/>
    <mergeCell ref="B13:K13"/>
    <mergeCell ref="B10:E10"/>
    <mergeCell ref="B469:K469"/>
    <mergeCell ref="B32:H32"/>
    <mergeCell ref="B33:E33"/>
    <mergeCell ref="B34:K34"/>
    <mergeCell ref="B56:E56"/>
    <mergeCell ref="B57:K57"/>
    <mergeCell ref="B58:K58"/>
    <mergeCell ref="B59:K59"/>
    <mergeCell ref="A16:H16"/>
    <mergeCell ref="B17:C17"/>
    <mergeCell ref="B21:C21"/>
    <mergeCell ref="A68:H68"/>
    <mergeCell ref="D69:E69"/>
    <mergeCell ref="B35:K35"/>
    <mergeCell ref="B36:K36"/>
    <mergeCell ref="A41:H41"/>
    <mergeCell ref="D42:E42"/>
    <mergeCell ref="B43:C4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Pakiet 1</vt:lpstr>
      <vt:lpstr>formularz cenowy</vt:lpstr>
      <vt:lpstr>Arkusz1</vt:lpstr>
      <vt:lpstr>'Pakiet 1'!Obszar_wydruku</vt:lpstr>
    </vt:vector>
  </TitlesOfParts>
  <Company>ZOZ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Użytkownik systemu Windows</cp:lastModifiedBy>
  <cp:lastPrinted>2019-12-06T09:14:36Z</cp:lastPrinted>
  <dcterms:created xsi:type="dcterms:W3CDTF">2005-06-28T05:38:12Z</dcterms:created>
  <dcterms:modified xsi:type="dcterms:W3CDTF">2019-12-19T12:14:05Z</dcterms:modified>
</cp:coreProperties>
</file>