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ucha\Desktop\15 Sterylizacja\Zapytanie\"/>
    </mc:Choice>
  </mc:AlternateContent>
  <bookViews>
    <workbookView xWindow="5595" yWindow="1290" windowWidth="12120" windowHeight="8535" firstSheet="1" activeTab="1"/>
  </bookViews>
  <sheets>
    <sheet name="Pakiet 1" sheetId="6702" state="hidden" r:id="rId1"/>
    <sheet name="formularz cenowy" sheetId="6716" r:id="rId2"/>
  </sheets>
  <definedNames>
    <definedName name="_xlnm.Print_Area" localSheetId="1">'formularz cenowy'!$A$1:$K$62</definedName>
    <definedName name="_xlnm.Print_Area" localSheetId="0">'Pakiet 1'!$A$1:$K$49</definedName>
  </definedNames>
  <calcPr calcId="152511"/>
</workbook>
</file>

<file path=xl/calcChain.xml><?xml version="1.0" encoding="utf-8"?>
<calcChain xmlns="http://schemas.openxmlformats.org/spreadsheetml/2006/main">
  <c r="I14" i="6702" l="1"/>
  <c r="I13" i="6702"/>
  <c r="J13" i="6702" s="1"/>
  <c r="I12" i="6702"/>
  <c r="J12" i="6702" s="1"/>
  <c r="I23" i="6702"/>
  <c r="I22" i="6702"/>
  <c r="J22" i="6702" s="1"/>
  <c r="I33" i="6702"/>
  <c r="J33" i="6702" s="1"/>
  <c r="I32" i="6702"/>
  <c r="I31" i="6702"/>
  <c r="J31" i="6702" s="1"/>
  <c r="I42" i="6702"/>
  <c r="I41" i="6702"/>
  <c r="I40" i="6702"/>
  <c r="J40" i="6702" s="1"/>
  <c r="I43" i="6702" l="1"/>
  <c r="J41" i="6702"/>
  <c r="K41" i="6702" s="1"/>
  <c r="J32" i="6702"/>
  <c r="K32" i="6702" s="1"/>
  <c r="I34" i="6702"/>
  <c r="I24" i="6702"/>
  <c r="K12" i="6702"/>
  <c r="I15" i="6702"/>
  <c r="K13" i="6702"/>
  <c r="J14" i="6702"/>
  <c r="K14" i="6702" s="1"/>
  <c r="K22" i="6702"/>
  <c r="J23" i="6702"/>
  <c r="K23" i="6702" s="1"/>
  <c r="K31" i="6702"/>
  <c r="K33" i="6702"/>
  <c r="K40" i="6702"/>
  <c r="J42" i="6702"/>
  <c r="K42" i="6702" s="1"/>
  <c r="K43" i="6702" l="1"/>
  <c r="J43" i="6702"/>
  <c r="J34" i="6702"/>
  <c r="I46" i="6702"/>
  <c r="K34" i="6702"/>
  <c r="K24" i="6702"/>
  <c r="K46" i="6702" s="1"/>
  <c r="J24" i="6702"/>
  <c r="J15" i="6702"/>
  <c r="K15" i="6702"/>
</calcChain>
</file>

<file path=xl/sharedStrings.xml><?xml version="1.0" encoding="utf-8"?>
<sst xmlns="http://schemas.openxmlformats.org/spreadsheetml/2006/main" count="286" uniqueCount="140">
  <si>
    <t>Przedmiot zamówienia</t>
  </si>
  <si>
    <t>J. m.</t>
  </si>
  <si>
    <t>Wartość zamówienia brutto</t>
  </si>
  <si>
    <t>1.</t>
  </si>
  <si>
    <t>2.</t>
  </si>
  <si>
    <t>3.</t>
  </si>
  <si>
    <t>VAT</t>
  </si>
  <si>
    <t>Wartość zamówienia netto</t>
  </si>
  <si>
    <t>Wartość VAT</t>
  </si>
  <si>
    <t>RAZEM WARTOŚĆ ZADANIA</t>
  </si>
  <si>
    <t>szt.</t>
  </si>
  <si>
    <t>Wielkość opakowania</t>
  </si>
  <si>
    <t xml:space="preserve">Cena jednostkowa netto </t>
  </si>
  <si>
    <t>Wielkość 2 letniego  zamówienia</t>
  </si>
  <si>
    <t>lp</t>
  </si>
  <si>
    <t>Nazwa handlowa producenta, kraj / numer katalogowy</t>
  </si>
  <si>
    <t>4.</t>
  </si>
  <si>
    <t>5.</t>
  </si>
  <si>
    <t>6.</t>
  </si>
  <si>
    <t>7.</t>
  </si>
  <si>
    <t xml:space="preserve"> </t>
  </si>
  <si>
    <t>rolka</t>
  </si>
  <si>
    <t>opis w języku polskim</t>
  </si>
  <si>
    <t>zgodne z normą referencyjną potwierdzoną certyfikatem niezależnej jednostki notyfikowanej</t>
  </si>
  <si>
    <t>opatrzone znakiem CE</t>
  </si>
  <si>
    <t>zestaw.</t>
  </si>
  <si>
    <t>o zdecydowanej zmianie zabarwienia po sterylizacji</t>
  </si>
  <si>
    <t>28 cm x 20-28 cm</t>
  </si>
  <si>
    <t>40-42 cm x 27-30 cm</t>
  </si>
  <si>
    <t>45 cm x 50-55 cm</t>
  </si>
  <si>
    <t xml:space="preserve">Wieloparametrowy wskaźnik chemiczny klasy 4  do pary wodnej, o liniowym ułożeniu substancji wskaźnikowej, do zastosowania we wszystkich rodzajach pakietów bez konieczności umieszczania go w dodatkowym opakowaniu papierowo-foliowym chroniącym przed zabrudzeniem pakiety bieliźniane. </t>
  </si>
  <si>
    <t>taśma samoprzylepna z indykatorem/wskaźnikiem  do sterylizacji parą wodną,  o wymiarach: 24 mm x 55 m, z możliwością pisania bezpośrednio na taśmie,</t>
  </si>
  <si>
    <t>opakowanie posiadające możliwość zastosowania technik aseptycznego otwarcia</t>
  </si>
  <si>
    <t>Zaoferowanie produkt nie spełniającego w/w kryteriów będzie skutkowało odrzuceniem oferty w tym zadaniu</t>
  </si>
  <si>
    <t>opis w języku polskim, oznaczone CE</t>
  </si>
  <si>
    <t>opakowane jednostkowe =  1 sztuka</t>
  </si>
  <si>
    <t>grubość 0,025mm</t>
  </si>
  <si>
    <t xml:space="preserve">spełniajace wymagania dotyczące finalnie sterylizowanych wyrobow medycznych wg. normy PN-EN  556-1 /potwierdzona dokumentem dostarczanym na wezwanie Zamawiającego na dowolnym etapie procedury przetargowej/ </t>
  </si>
  <si>
    <t>Wielkość 2 letniego  zamówienia /sztuk</t>
  </si>
  <si>
    <t>Wielkość opakowania   /sztuk</t>
  </si>
  <si>
    <t>Wieloparametrowy wskaźnik chemiczny typu 4  do tlenku etylenu, o liniowym ułożeniu substancji wskaźnikowej,</t>
  </si>
  <si>
    <t>Biologiczny zestaw testowy  o szybkim odczycie do tlenku etylenu, symulujący narzędzie rurowe, zawierający wskaźnik biologiczny . Do każdego pojedyńczego zestawu dołączony jeden wskaźnik stosowany jako kontrola pozytywna wskaźników. Wykrycie aktywności metabolicznej spor/wynik pozytywny po ok 60-120 min. inkubacji.  Wskaźnik biologiczny zapewnia ostateczny odczyt wyniku negatywnego po 4 godzinach inkubacji. . Nakrętka wskaźnika w kolorze zielonym. Na fiolce repozycjonowalna nierwąca się naklejka ze wskaźnikiem chemicznym i miejscem do opisu. Zgodność wskaźnika znajdującego się w zestawie z normą referencyjną potwierdzona certyfikatem niezależnej jednostki notyfikowanej. Wskażniki kompatybilne z posiadanym przez szpital autoczytnikiem firmy 3M,  Kompatybilność wskaźnika z autoczytnikem potwierdzona przez producenta autoczytnika.</t>
  </si>
  <si>
    <t>pakiety testowe typu Bowie-Dick jednokrotnego użytku / z dodatkowym arkuszem wczesnego ostrzegania charakteryzujący się wysoką czułością ,  opakowanie 6 szt.</t>
  </si>
  <si>
    <t>z datą produkcji, datą przydatności, wytwórcą i miejscem wytworzenia umieszczonym na opakowaniu jednostkowym</t>
  </si>
  <si>
    <t>oznaczone znakiem CE</t>
  </si>
  <si>
    <t xml:space="preserve">papier do drukarki do sterylizatorów  STERI-VAC   4XL oraz 5XL,  wyprodukowanych  przed rokiem 2000/rekomendowane przez producenta sterylizatorów </t>
  </si>
  <si>
    <t xml:space="preserve">nabój gazowy 100% TLENKU ETYLENU, przeznaczony  do tegop typu sterylizatora [zgodnie z instrukcją użytkowania sterylizatorów STERIVAC], wraz z aktualnym potwierdzającym oświadczeniem producenta sterylizatorów STERIVAC </t>
  </si>
  <si>
    <t>opakowanie z dobrze widoczną datą  sterylizacji, rodzajem sterylizacji i datą przydatności do użytku</t>
  </si>
  <si>
    <t xml:space="preserve">wykonane z poliestru, bez lateksu,  oddychające, rozciągliwe, niepalne, hypoalergiczne, </t>
  </si>
  <si>
    <t>Biologiczny zestaw testowy o szybkim odczycie do pary wodnej, symulujący pakiet porowaty, zawierający wskaźnik biologiczny i kartę ze wskaźnikeim chemicznym do opisu cyklu. Do każdego pojedyńczego zestawu dołączony jeden wskaźnik stosowany jako kontrola pozytywna wskaźników.  Wykrycie aktywności metabolicznej spor/wynik pozytywny po ok 30-60 min. inkubacji. Wynik inkubacji widoczny na wyświetlaczy LCD za pomocą znaku "+" lub "-" oraz sygnału dźwiękowego w przypadku pozytywnego wyniku. Na fiolce repozycjonowalna nierwąca się naklejka ze wskaźnikiem chemicznym i miejscem do opisu.  Zgodność wskaźnika znajdującego się w zestawie z normą referencyjną potwierdzona certyfikatem niezależnej jednostki notyfikowanej. Wskażniki kompatybilne z posiadanym przez szpital autoczytnikiem firmy 3M,  Kompatybilność wskaźnika z autoczytnikem potwierdzona przez producenta autoczytnika.</t>
  </si>
  <si>
    <t>WYKONAWCA</t>
  </si>
  <si>
    <t xml:space="preserve">      </t>
  </si>
  <si>
    <t>ZAMAWIAJĄCY</t>
  </si>
  <si>
    <t>2040 STERI DRAPE II 38 x 41 cm (28 x 41cm)/3M/USA</t>
  </si>
  <si>
    <t>2045 STERI DRAPE II 60 x 45 cm (50 x 45cm)/3M/USA</t>
  </si>
  <si>
    <t>2037 STERI DRAPE II 38 x 25 cm (28 x 25cm)/3M/USA</t>
  </si>
  <si>
    <t>1 op. = 10 szt.</t>
  </si>
  <si>
    <t>1216A papier do drukarki do sterylizatorów STERI-VAC 4XL oraz 5XL, (sprzed roku 2000)/3M/USA</t>
  </si>
  <si>
    <t>4-100 STERI GAS 100g/3M/USA</t>
  </si>
  <si>
    <t>1 op. = 2 szt.</t>
  </si>
  <si>
    <t>1 op. = 12 szt.</t>
  </si>
  <si>
    <t>1296 ATTEST RAPID READOUT para wodna - zestaw testowy /3M/USA</t>
  </si>
  <si>
    <t>1298 ATTEST RAPID READOUT tlenek etylenu - zestaw testowy /3M/USA</t>
  </si>
  <si>
    <t>00135LF COMPLY BOWIE DICK zestaw testowy z arkuszem wczesnego ostrzegania /3M/USA</t>
  </si>
  <si>
    <t>1 op. = 25 szt.: biologiczny zestaw testowy (1296) składa się z: zestawu testowego zawierającego 1 szt. wskaźnika 1292E + 1 szt. dodatkowego wskaźnika biologicznego 1292E</t>
  </si>
  <si>
    <t>1 op. = 25 szt.: biologiczny zestaw testowy (1298) składa się z: zestawu testowego zawierającego 1 szt. wskaźnika 1294 + 1 szt. dodatkowego wskaźnika biologicznego 1294</t>
  </si>
  <si>
    <t>1 op. = 6 szt.</t>
  </si>
  <si>
    <t>1251 COMPLY wskaźnik chemiczny do tlenku etylenu klasa IV/3M/USA</t>
  </si>
  <si>
    <t>1250 COMPLY wskaźnik chemiczny do pary wodnej klasa IV/3M/USA</t>
  </si>
  <si>
    <t>1322-24MM COMPLY Taśma wskaźnikowa para wodna 55mx2,4cm 3M/USA</t>
  </si>
  <si>
    <t>1 op. = 240 szt. z możliwością podziału na 480 szt.</t>
  </si>
  <si>
    <t>1 op. = 1 szt.</t>
  </si>
  <si>
    <t>ZADANIE NR 1 - STERYLNE FOLIE CHIRURGICZNEKLASY IIa -  DO ŚREDNICH I DŁUGICH ZABIEGÓW</t>
  </si>
  <si>
    <t>ZADANIE 2 -  NABOJE DO STERYLIZACJI TLENKIEM ETYLENU I PAPIER DO DRUKARKI STERIVAC-a 4XL i 5XL</t>
  </si>
  <si>
    <t>ZADANIE NR 3- TEST BIOLOGICZNY  DO KONTROLI WSADU - STERYLIZACJI W PARZE WODNEJ I TLENKU ETYLENU</t>
  </si>
  <si>
    <t xml:space="preserve">ZADANIE NR 4 -  WIELOPARAMETROWE WSKAŹNIKI CHEMICZNE DO KONTROLI STERYLIZACJI W PARZE WODNEJ I TLENKIEM ETYLENU </t>
  </si>
  <si>
    <t>materiał spełniający wymagania dyrektywy wyrobów medycznych MDD 93/42/EEC oraz wymagania normy PN-EN 868</t>
  </si>
  <si>
    <t>posiadający certyfikat CE</t>
  </si>
  <si>
    <t>wielorowkowe zgrzewy</t>
  </si>
  <si>
    <t>8.</t>
  </si>
  <si>
    <t>materiały spełniające wymagania dyrektywy wyrobów medycznych MDD93/42/EEC oraz wymagania normy PN-EN 868</t>
  </si>
  <si>
    <t>opis w języku polskim, zgodne z aktualnie obowiązujacą normą  (łącznie z nadrukowaną  datą produkcji na opakowaniu jednostkowym)</t>
  </si>
  <si>
    <t xml:space="preserve"> deklaracje zgodnosci ce oraz aktualny certyfikat  jednostki notyfikowanej należy dostarczanyć na wezwanie Zamawiającego na dowolnym etapie procedury przetargowej/ </t>
  </si>
  <si>
    <t>RĘKAW PAPIEROWO-FOLIOWY PŁASKI</t>
  </si>
  <si>
    <t>50x200</t>
  </si>
  <si>
    <t>75x200</t>
  </si>
  <si>
    <t>100x200</t>
  </si>
  <si>
    <t>120x200</t>
  </si>
  <si>
    <t>150x200</t>
  </si>
  <si>
    <t>200x200</t>
  </si>
  <si>
    <t>300x200</t>
  </si>
  <si>
    <t>RĘKAW PAPIEROWO-FOLIOWY Z ZAKŁADKĄ</t>
  </si>
  <si>
    <t>75x100</t>
  </si>
  <si>
    <t>100x100</t>
  </si>
  <si>
    <t>150x100</t>
  </si>
  <si>
    <t>200x100</t>
  </si>
  <si>
    <t>250x100</t>
  </si>
  <si>
    <t>Ocena:</t>
  </si>
  <si>
    <t>rozmiar wymagany w opisie</t>
  </si>
  <si>
    <t>Dokumentem podlegającym ocenie będą: Certyfikaty, deklaracje zgodności oraz badania potwierdzające oczekiwane parametry, wykonane zgodnie z obowiązującymi normami. Oświadczenia producentów i/lub dystrybutorów nie będą traktowane jako potwierdzenie deklarowanego parametru.</t>
  </si>
  <si>
    <t>Wymagane próbki</t>
  </si>
  <si>
    <t>folia przeźroczysta</t>
  </si>
  <si>
    <t>folia nie gniecie się, nie pęka  i nie matowieje w procesie sterylizacji</t>
  </si>
  <si>
    <t>przeźroczysta - pozwalająca dokładnie widzieć wnętrze/po sterylizacji</t>
  </si>
  <si>
    <t>Wszystkie rubryki należy obowiązkowo wypełnić, oferta która będzie zawierała braki w tym względzie, lub w którejkolwiek rubryce będzie zawierała wpis BRAK zostanie odrzucona</t>
  </si>
  <si>
    <t>1)</t>
  </si>
  <si>
    <t>2)</t>
  </si>
  <si>
    <t>UWAGA - dotyczy wszystkich zadań</t>
  </si>
  <si>
    <t>3)</t>
  </si>
  <si>
    <t>1 szt.</t>
  </si>
  <si>
    <t>Lp.</t>
  </si>
  <si>
    <t>ze wskaźnikami dla pary wodnej i tlenku etylenu, nadrukowanymi  poza przestrzenią do pakowania.</t>
  </si>
  <si>
    <t>poz.1 = 500 szt.</t>
  </si>
  <si>
    <t>poz 3 = 250 szt.</t>
  </si>
  <si>
    <t>opakowanie zbiorcze:</t>
  </si>
  <si>
    <t>poz 2 = 250 szt</t>
  </si>
  <si>
    <t xml:space="preserve">wszystkie napisy, znak handlowy lub nazwa wytwórcy, kierunek otwierania, numer lot, rozmiar, wskaźniki/identyfikarory sterylizacji tlenkiem etylenu i parą mają być umieszczone na papierze, POZA PRZESTRZENIĄ DO PAKOWANIA, </t>
  </si>
  <si>
    <t>poz. 1.</t>
  </si>
  <si>
    <t xml:space="preserve">poz. 2 </t>
  </si>
  <si>
    <t>poz. 3</t>
  </si>
  <si>
    <t>Wielkość                 zamówienia</t>
  </si>
  <si>
    <t>Wartość zam. brutto</t>
  </si>
  <si>
    <t>Wartość zam. netto</t>
  </si>
  <si>
    <t xml:space="preserve">Cena jedn. netto </t>
  </si>
  <si>
    <t>Rozmiar</t>
  </si>
  <si>
    <t>ZADANIE NR 1 - OPAKOWANIA STERYLIZACYJNE : PRZEŹROCZYSTE OPAKOWANIA/TORBY WŁÓKNINOWO-FOLIOWE</t>
  </si>
  <si>
    <t>ZADANIE NR 2 - OPAKOWANIA  STERYLIZACYJNE</t>
  </si>
  <si>
    <t>TAK</t>
  </si>
  <si>
    <t>NIE</t>
  </si>
  <si>
    <t>wskaźniki dla pary wodnej i tlenku etylenu, nadrukowanymi u góry torby</t>
  </si>
  <si>
    <r>
      <t>wykonane z laminatu foliowego oraz wytrzymałej włókniny w kolorze niebieskim o gramaturze 60g/m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.</t>
    </r>
  </si>
  <si>
    <r>
      <t>o gramaturze papieru 60-70g/m</t>
    </r>
    <r>
      <rPr>
        <vertAlign val="superscript"/>
        <sz val="9"/>
        <rFont val="Calibri"/>
        <family val="2"/>
        <charset val="238"/>
        <scheme val="minor"/>
      </rPr>
      <t>2</t>
    </r>
  </si>
  <si>
    <r>
      <t xml:space="preserve">posiadający certyfikat CE oraz oznakowanie CE na opakowaniu zbiorczym oraz jednostkowym/ </t>
    </r>
    <r>
      <rPr>
        <u/>
        <sz val="9"/>
        <rFont val="Calibri"/>
        <family val="2"/>
        <charset val="238"/>
        <scheme val="minor"/>
      </rPr>
      <t>nie bezpośrednio na rękawie</t>
    </r>
  </si>
  <si>
    <t>Nazwa handlowa producenta, kraj /numer katalogowy</t>
  </si>
  <si>
    <t>Torebki do sterylizacji włókninowo- foliowe płaskie 320 x 450 mm</t>
  </si>
  <si>
    <t>Torebki do sterylizacji włókninowo- foliowe płaskie 490 x 750mm</t>
  </si>
  <si>
    <t>Torebki do sterylizacji włókninowo- foliowe płaskie 600 x 900 mm</t>
  </si>
  <si>
    <t>Dokumenty potwierdzające spełnienie przez wyrób wymagania należy dostarczyć wraz z ofertą</t>
  </si>
  <si>
    <t>5 arkuszy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</si>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</sst>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[Red]\-#,##0.00\ "/>
    <numFmt numFmtId="165" formatCode="#,##0.00\ &quot;zł&quot;"/>
  </numFmts>
  <fonts count="2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b/>
      <u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indexed="9"/>
      <name val="Times New Roman"/>
      <family val="1"/>
      <charset val="238"/>
    </font>
    <font>
      <sz val="8"/>
      <name val="Arial CE"/>
      <charset val="238"/>
    </font>
    <font>
      <b/>
      <i/>
      <sz val="8"/>
      <name val="Times New Roman"/>
      <family val="1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i/>
      <sz val="9"/>
      <name val="Times New Roman"/>
      <family val="1"/>
      <charset val="238"/>
    </font>
    <font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u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5" fillId="0" borderId="0"/>
    <xf numFmtId="0" fontId="2" fillId="0" borderId="0"/>
    <xf numFmtId="0" fontId="7" fillId="0" borderId="0"/>
    <xf numFmtId="0" fontId="1" fillId="0" borderId="0"/>
    <xf numFmtId="0" fontId="15" fillId="0" borderId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15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33">
    <xf numFmtId="0" fontId="0" fillId="0" borderId="0" xfId="0"/>
    <xf numFmtId="0" fontId="4" fillId="0" borderId="1" xfId="2" applyFont="1" applyFill="1" applyBorder="1" applyAlignment="1">
      <alignment horizontal="center" vertical="center" wrapText="1"/>
    </xf>
    <xf numFmtId="8" fontId="4" fillId="0" borderId="1" xfId="2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" fontId="4" fillId="0" borderId="1" xfId="2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Alignment="1"/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9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top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0" xfId="0" applyFont="1"/>
    <xf numFmtId="0" fontId="4" fillId="0" borderId="8" xfId="0" applyFont="1" applyFill="1" applyBorder="1" applyAlignment="1">
      <alignment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2" fillId="0" borderId="0" xfId="0" applyFont="1"/>
    <xf numFmtId="0" fontId="4" fillId="0" borderId="7" xfId="2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164" fontId="3" fillId="0" borderId="1" xfId="2" applyNumberFormat="1" applyFont="1" applyFill="1" applyBorder="1" applyAlignment="1">
      <alignment horizontal="center" vertical="center" wrapText="1"/>
    </xf>
    <xf numFmtId="164" fontId="3" fillId="0" borderId="10" xfId="2" applyNumberFormat="1" applyFont="1" applyFill="1" applyBorder="1" applyAlignment="1">
      <alignment horizontal="center" vertical="center" wrapText="1"/>
    </xf>
    <xf numFmtId="164" fontId="3" fillId="0" borderId="11" xfId="2" applyNumberFormat="1" applyFont="1" applyFill="1" applyBorder="1" applyAlignment="1">
      <alignment horizontal="center" vertical="center" wrapText="1"/>
    </xf>
    <xf numFmtId="164" fontId="3" fillId="0" borderId="12" xfId="2" applyNumberFormat="1" applyFont="1" applyFill="1" applyBorder="1" applyAlignment="1">
      <alignment horizontal="center" vertical="center" wrapText="1"/>
    </xf>
    <xf numFmtId="8" fontId="3" fillId="0" borderId="11" xfId="2" applyNumberFormat="1" applyFont="1" applyFill="1" applyBorder="1" applyAlignment="1">
      <alignment horizontal="center" vertical="center" wrapText="1"/>
    </xf>
    <xf numFmtId="164" fontId="3" fillId="0" borderId="2" xfId="2" applyNumberFormat="1" applyFont="1" applyFill="1" applyBorder="1" applyAlignment="1">
      <alignment horizontal="center" vertical="center" wrapText="1"/>
    </xf>
    <xf numFmtId="164" fontId="3" fillId="0" borderId="3" xfId="2" applyNumberFormat="1" applyFont="1" applyFill="1" applyBorder="1" applyAlignment="1">
      <alignment horizontal="center" vertical="center" wrapText="1"/>
    </xf>
    <xf numFmtId="164" fontId="3" fillId="0" borderId="4" xfId="2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Fill="1" applyBorder="1" applyAlignment="1"/>
    <xf numFmtId="0" fontId="16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9" fillId="0" borderId="0" xfId="0" applyFont="1" applyAlignment="1">
      <alignment horizontal="right" vertical="top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/>
    <xf numFmtId="0" fontId="17" fillId="0" borderId="1" xfId="0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8" fontId="17" fillId="0" borderId="1" xfId="2" applyNumberFormat="1" applyFont="1" applyFill="1" applyBorder="1" applyAlignment="1">
      <alignment horizontal="center" vertical="center" wrapText="1"/>
    </xf>
    <xf numFmtId="8" fontId="17" fillId="0" borderId="14" xfId="2" applyNumberFormat="1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left" vertical="center" wrapText="1"/>
    </xf>
    <xf numFmtId="0" fontId="17" fillId="0" borderId="18" xfId="2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/>
    </xf>
    <xf numFmtId="3" fontId="17" fillId="0" borderId="18" xfId="0" applyNumberFormat="1" applyFont="1" applyBorder="1" applyAlignment="1">
      <alignment horizontal="center" vertical="center"/>
    </xf>
    <xf numFmtId="0" fontId="17" fillId="0" borderId="18" xfId="0" applyFont="1" applyBorder="1" applyAlignment="1">
      <alignment vertical="center"/>
    </xf>
    <xf numFmtId="4" fontId="17" fillId="0" borderId="18" xfId="0" applyNumberFormat="1" applyFont="1" applyBorder="1" applyAlignment="1">
      <alignment horizontal="center" vertical="center"/>
    </xf>
    <xf numFmtId="4" fontId="17" fillId="0" borderId="18" xfId="2" applyNumberFormat="1" applyFont="1" applyFill="1" applyBorder="1" applyAlignment="1">
      <alignment horizontal="center" vertical="center" wrapText="1"/>
    </xf>
    <xf numFmtId="9" fontId="17" fillId="0" borderId="1" xfId="2" applyNumberFormat="1" applyFont="1" applyFill="1" applyBorder="1" applyAlignment="1">
      <alignment horizontal="center" vertical="center" wrapText="1"/>
    </xf>
    <xf numFmtId="4" fontId="17" fillId="0" borderId="16" xfId="2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164" fontId="19" fillId="0" borderId="11" xfId="2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top" wrapText="1"/>
    </xf>
    <xf numFmtId="0" fontId="17" fillId="0" borderId="6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/>
    </xf>
    <xf numFmtId="4" fontId="25" fillId="0" borderId="1" xfId="3" applyNumberFormat="1" applyFont="1" applyBorder="1" applyAlignment="1">
      <alignment horizontal="center" vertical="center"/>
    </xf>
    <xf numFmtId="164" fontId="17" fillId="0" borderId="1" xfId="2" applyNumberFormat="1" applyFont="1" applyFill="1" applyBorder="1" applyAlignment="1">
      <alignment horizontal="center" vertical="center" wrapText="1"/>
    </xf>
    <xf numFmtId="164" fontId="17" fillId="0" borderId="14" xfId="2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9" fontId="17" fillId="0" borderId="15" xfId="2" applyNumberFormat="1" applyFont="1" applyFill="1" applyBorder="1" applyAlignment="1">
      <alignment horizontal="center" vertical="center" wrapText="1"/>
    </xf>
    <xf numFmtId="165" fontId="17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164" fontId="19" fillId="0" borderId="12" xfId="2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21" fillId="3" borderId="0" xfId="0" applyFont="1" applyFill="1" applyAlignment="1"/>
    <xf numFmtId="0" fontId="17" fillId="3" borderId="0" xfId="0" applyFont="1" applyFill="1" applyAlignment="1"/>
    <xf numFmtId="0" fontId="17" fillId="3" borderId="0" xfId="0" applyFont="1" applyFill="1" applyBorder="1" applyAlignment="1"/>
    <xf numFmtId="0" fontId="21" fillId="3" borderId="0" xfId="0" applyFont="1" applyFill="1" applyBorder="1" applyAlignment="1"/>
    <xf numFmtId="164" fontId="17" fillId="0" borderId="0" xfId="0" applyNumberFormat="1" applyFont="1" applyAlignment="1">
      <alignment vertical="center"/>
    </xf>
    <xf numFmtId="164" fontId="17" fillId="0" borderId="0" xfId="0" applyNumberFormat="1" applyFont="1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5" xfId="2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9" fillId="0" borderId="5" xfId="2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9" fontId="19" fillId="0" borderId="5" xfId="2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/>
    <xf numFmtId="0" fontId="23" fillId="0" borderId="6" xfId="0" applyFont="1" applyBorder="1" applyAlignment="1">
      <alignment horizontal="left" vertical="center"/>
    </xf>
    <xf numFmtId="0" fontId="17" fillId="0" borderId="0" xfId="0" applyFont="1" applyAlignment="1">
      <alignment vertical="top" wrapText="1"/>
    </xf>
  </cellXfs>
  <cellStyles count="11">
    <cellStyle name="Dziesiętny 2" xfId="7"/>
    <cellStyle name="Dziesiętny 3" xfId="6"/>
    <cellStyle name="Normalny" xfId="0" builtinId="0"/>
    <cellStyle name="Normalny 2" xfId="1"/>
    <cellStyle name="Normalny 3" xfId="3"/>
    <cellStyle name="Normalny 3 2" xfId="4"/>
    <cellStyle name="Normalny 3 3" xfId="8"/>
    <cellStyle name="Normalny 4" xfId="5"/>
    <cellStyle name="Normalny_Arkusz1" xfId="2"/>
    <cellStyle name="Walutowy 2" xfId="10"/>
    <cellStyle name="Walutowy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view="pageBreakPreview" zoomScaleNormal="100" zoomScaleSheetLayoutView="100" workbookViewId="0">
      <selection sqref="A1:XFD1048576"/>
    </sheetView>
  </sheetViews>
  <sheetFormatPr defaultRowHeight="11.25" x14ac:dyDescent="0.2"/>
  <cols>
    <col min="1" max="1" width="4" style="5" customWidth="1"/>
    <col min="2" max="2" width="43.140625" style="5" customWidth="1"/>
    <col min="3" max="3" width="21.7109375" style="5" customWidth="1"/>
    <col min="4" max="4" width="5.28515625" style="5" bestFit="1" customWidth="1"/>
    <col min="5" max="5" width="8" style="5" customWidth="1"/>
    <col min="6" max="6" width="9.85546875" style="5" customWidth="1"/>
    <col min="7" max="7" width="9.28515625" style="5" customWidth="1"/>
    <col min="8" max="8" width="4.85546875" style="5" bestFit="1" customWidth="1"/>
    <col min="9" max="9" width="10.7109375" style="5" customWidth="1"/>
    <col min="10" max="10" width="11.140625" style="5" customWidth="1"/>
    <col min="11" max="11" width="11.7109375" style="5" customWidth="1"/>
    <col min="12" max="16384" width="9.140625" style="6"/>
  </cols>
  <sheetData>
    <row r="1" spans="1:11" x14ac:dyDescent="0.2">
      <c r="K1" s="14"/>
    </row>
    <row r="2" spans="1:11" s="7" customFormat="1" ht="20.25" customHeight="1" x14ac:dyDescent="0.2">
      <c r="A2" s="19" t="s">
        <v>72</v>
      </c>
      <c r="B2" s="20"/>
      <c r="C2" s="20"/>
      <c r="D2" s="20"/>
      <c r="E2" s="20"/>
      <c r="F2" s="20"/>
      <c r="G2" s="20"/>
      <c r="H2" s="20"/>
      <c r="I2" s="20"/>
      <c r="J2" s="20"/>
      <c r="K2" s="20" t="s">
        <v>20</v>
      </c>
    </row>
    <row r="3" spans="1:11" s="16" customFormat="1" ht="15" x14ac:dyDescent="0.25">
      <c r="A3" s="15" t="s">
        <v>3</v>
      </c>
      <c r="B3" s="35" t="s">
        <v>35</v>
      </c>
      <c r="C3" s="46"/>
      <c r="D3" s="46"/>
      <c r="E3" s="46"/>
      <c r="F3" s="46"/>
      <c r="G3" s="46"/>
      <c r="H3" s="46"/>
      <c r="I3" s="46"/>
      <c r="J3" s="46"/>
      <c r="K3" s="46"/>
    </row>
    <row r="4" spans="1:11" s="16" customFormat="1" ht="15" x14ac:dyDescent="0.25">
      <c r="A4" s="15" t="s">
        <v>4</v>
      </c>
      <c r="B4" s="35" t="s">
        <v>36</v>
      </c>
      <c r="C4" s="46"/>
      <c r="D4" s="46"/>
      <c r="E4" s="46"/>
      <c r="F4" s="46"/>
      <c r="G4" s="46"/>
      <c r="H4" s="46"/>
      <c r="I4" s="46"/>
      <c r="J4" s="46"/>
      <c r="K4" s="46"/>
    </row>
    <row r="5" spans="1:11" ht="15" x14ac:dyDescent="0.25">
      <c r="A5" s="15" t="s">
        <v>5</v>
      </c>
      <c r="B5" s="35" t="s">
        <v>34</v>
      </c>
      <c r="C5" s="46"/>
      <c r="D5" s="46"/>
      <c r="E5" s="46"/>
      <c r="F5" s="46"/>
      <c r="G5" s="46"/>
      <c r="H5" s="46"/>
      <c r="I5" s="46"/>
      <c r="J5" s="46"/>
      <c r="K5" s="46"/>
    </row>
    <row r="6" spans="1:11" ht="12.75" customHeight="1" x14ac:dyDescent="0.2">
      <c r="A6" s="15" t="s">
        <v>16</v>
      </c>
      <c r="B6" s="119" t="s">
        <v>48</v>
      </c>
      <c r="C6" s="119"/>
      <c r="D6" s="119"/>
      <c r="E6" s="119"/>
      <c r="F6" s="119"/>
      <c r="G6" s="119"/>
      <c r="H6" s="119"/>
      <c r="I6" s="119"/>
      <c r="J6" s="119"/>
      <c r="K6" s="119"/>
    </row>
    <row r="7" spans="1:11" ht="15" x14ac:dyDescent="0.25">
      <c r="A7" s="15" t="s">
        <v>17</v>
      </c>
      <c r="B7" s="121" t="s">
        <v>32</v>
      </c>
      <c r="C7" s="121"/>
      <c r="D7" s="121"/>
      <c r="E7" s="121"/>
      <c r="F7" s="46"/>
      <c r="G7" s="46"/>
      <c r="H7" s="46"/>
      <c r="I7" s="46"/>
      <c r="J7" s="46"/>
      <c r="K7" s="46"/>
    </row>
    <row r="8" spans="1:11" s="5" customFormat="1" ht="11.25" customHeight="1" x14ac:dyDescent="0.2">
      <c r="A8" s="15" t="s">
        <v>18</v>
      </c>
      <c r="B8" s="119" t="s">
        <v>47</v>
      </c>
      <c r="C8" s="119"/>
      <c r="D8" s="119"/>
      <c r="E8" s="119"/>
      <c r="F8" s="119"/>
      <c r="G8" s="119"/>
      <c r="H8" s="119"/>
      <c r="I8" s="119"/>
      <c r="J8" s="119"/>
      <c r="K8" s="119"/>
    </row>
    <row r="9" spans="1:11" s="5" customFormat="1" ht="27" customHeight="1" x14ac:dyDescent="0.2">
      <c r="A9" s="26" t="s">
        <v>19</v>
      </c>
      <c r="B9" s="120" t="s">
        <v>37</v>
      </c>
      <c r="C9" s="120"/>
      <c r="D9" s="120"/>
      <c r="E9" s="120"/>
      <c r="F9" s="120"/>
      <c r="G9" s="120"/>
      <c r="H9" s="120"/>
      <c r="I9" s="120"/>
      <c r="J9" s="120"/>
      <c r="K9" s="120"/>
    </row>
    <row r="10" spans="1:11" s="5" customFormat="1" ht="15.75" customHeight="1" x14ac:dyDescent="0.2">
      <c r="A10" s="15"/>
      <c r="B10" s="114" t="s">
        <v>33</v>
      </c>
      <c r="C10" s="114"/>
      <c r="D10" s="114"/>
      <c r="E10" s="114"/>
      <c r="F10" s="114"/>
      <c r="G10" s="114"/>
      <c r="H10" s="114"/>
      <c r="I10" s="114"/>
      <c r="J10" s="114"/>
      <c r="K10" s="114"/>
    </row>
    <row r="11" spans="1:11" s="7" customFormat="1" ht="45" x14ac:dyDescent="0.2">
      <c r="A11" s="44" t="s">
        <v>14</v>
      </c>
      <c r="B11" s="44" t="s">
        <v>0</v>
      </c>
      <c r="C11" s="45" t="s">
        <v>15</v>
      </c>
      <c r="D11" s="1" t="s">
        <v>1</v>
      </c>
      <c r="E11" s="1" t="s">
        <v>13</v>
      </c>
      <c r="F11" s="1" t="s">
        <v>11</v>
      </c>
      <c r="G11" s="2" t="s">
        <v>12</v>
      </c>
      <c r="H11" s="1" t="s">
        <v>6</v>
      </c>
      <c r="I11" s="2" t="s">
        <v>7</v>
      </c>
      <c r="J11" s="2" t="s">
        <v>8</v>
      </c>
      <c r="K11" s="2" t="s">
        <v>2</v>
      </c>
    </row>
    <row r="12" spans="1:11" s="7" customFormat="1" ht="22.5" x14ac:dyDescent="0.2">
      <c r="A12" s="23" t="s">
        <v>3</v>
      </c>
      <c r="B12" s="44" t="s">
        <v>27</v>
      </c>
      <c r="C12" s="48" t="s">
        <v>55</v>
      </c>
      <c r="D12" s="21" t="s">
        <v>10</v>
      </c>
      <c r="E12" s="22">
        <v>1020</v>
      </c>
      <c r="F12" s="22" t="s">
        <v>56</v>
      </c>
      <c r="G12" s="18">
        <v>3.6</v>
      </c>
      <c r="H12" s="24">
        <v>0.08</v>
      </c>
      <c r="I12" s="9">
        <f t="shared" ref="I12:I14" si="0">E12*G12</f>
        <v>3672</v>
      </c>
      <c r="J12" s="9">
        <f t="shared" ref="J12:J14" si="1">I12*H12</f>
        <v>293.76</v>
      </c>
      <c r="K12" s="9">
        <f t="shared" ref="K12:K14" si="2">I12+J12</f>
        <v>3965.76</v>
      </c>
    </row>
    <row r="13" spans="1:11" s="7" customFormat="1" ht="22.5" x14ac:dyDescent="0.2">
      <c r="A13" s="23" t="s">
        <v>4</v>
      </c>
      <c r="B13" s="44" t="s">
        <v>28</v>
      </c>
      <c r="C13" s="48" t="s">
        <v>53</v>
      </c>
      <c r="D13" s="21" t="s">
        <v>10</v>
      </c>
      <c r="E13" s="22">
        <v>470</v>
      </c>
      <c r="F13" s="22" t="s">
        <v>56</v>
      </c>
      <c r="G13" s="18">
        <v>5.5</v>
      </c>
      <c r="H13" s="24">
        <v>0.08</v>
      </c>
      <c r="I13" s="9">
        <f t="shared" si="0"/>
        <v>2585</v>
      </c>
      <c r="J13" s="9">
        <f t="shared" si="1"/>
        <v>206.8</v>
      </c>
      <c r="K13" s="9">
        <f t="shared" si="2"/>
        <v>2791.8</v>
      </c>
    </row>
    <row r="14" spans="1:11" s="7" customFormat="1" ht="23.25" thickBot="1" x14ac:dyDescent="0.25">
      <c r="A14" s="23" t="s">
        <v>5</v>
      </c>
      <c r="B14" s="44" t="s">
        <v>29</v>
      </c>
      <c r="C14" s="48" t="s">
        <v>54</v>
      </c>
      <c r="D14" s="21" t="s">
        <v>10</v>
      </c>
      <c r="E14" s="22">
        <v>1180</v>
      </c>
      <c r="F14" s="22" t="s">
        <v>56</v>
      </c>
      <c r="G14" s="18">
        <v>6</v>
      </c>
      <c r="H14" s="24">
        <v>0.08</v>
      </c>
      <c r="I14" s="9">
        <f t="shared" si="0"/>
        <v>7080</v>
      </c>
      <c r="J14" s="9">
        <f t="shared" si="1"/>
        <v>566.4</v>
      </c>
      <c r="K14" s="9">
        <f t="shared" si="2"/>
        <v>7646.4</v>
      </c>
    </row>
    <row r="15" spans="1:11" s="7" customFormat="1" ht="13.5" customHeight="1" thickBot="1" x14ac:dyDescent="0.25">
      <c r="A15" s="116" t="s">
        <v>9</v>
      </c>
      <c r="B15" s="116"/>
      <c r="C15" s="116"/>
      <c r="D15" s="116"/>
      <c r="E15" s="116"/>
      <c r="F15" s="116"/>
      <c r="G15" s="116"/>
      <c r="H15" s="116"/>
      <c r="I15" s="51">
        <f>SUM(I12:I14)</f>
        <v>13337</v>
      </c>
      <c r="J15" s="52">
        <f>SUM(J12:J14)</f>
        <v>1066.96</v>
      </c>
      <c r="K15" s="53">
        <f>SUM(K12:K14)</f>
        <v>14403.96</v>
      </c>
    </row>
    <row r="16" spans="1:11" s="7" customFormat="1" x14ac:dyDescent="0.2">
      <c r="A16" s="11" t="s">
        <v>73</v>
      </c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1" s="7" customFormat="1" ht="15" x14ac:dyDescent="0.2">
      <c r="A17" s="29" t="s">
        <v>3</v>
      </c>
      <c r="B17" s="5" t="s">
        <v>44</v>
      </c>
      <c r="C17" s="5"/>
      <c r="D17" s="33"/>
      <c r="E17" s="33"/>
      <c r="F17" s="33"/>
      <c r="G17" s="33"/>
      <c r="H17" s="33"/>
      <c r="I17" s="33"/>
      <c r="J17" s="33"/>
      <c r="K17" s="33"/>
    </row>
    <row r="18" spans="1:11" s="7" customFormat="1" ht="15" x14ac:dyDescent="0.2">
      <c r="A18" s="29" t="s">
        <v>4</v>
      </c>
      <c r="B18" s="5" t="s">
        <v>43</v>
      </c>
      <c r="C18" s="5"/>
      <c r="D18" s="33"/>
      <c r="E18" s="33"/>
      <c r="F18" s="33"/>
      <c r="G18" s="33"/>
      <c r="H18" s="33"/>
      <c r="I18" s="33"/>
      <c r="J18" s="33"/>
      <c r="K18" s="33"/>
    </row>
    <row r="19" spans="1:11" s="7" customFormat="1" ht="15" x14ac:dyDescent="0.2">
      <c r="A19" s="29" t="s">
        <v>5</v>
      </c>
      <c r="B19" s="5" t="s">
        <v>22</v>
      </c>
      <c r="C19" s="5"/>
      <c r="D19" s="33"/>
      <c r="E19" s="33"/>
      <c r="F19" s="33"/>
      <c r="G19" s="33"/>
      <c r="H19" s="33"/>
      <c r="I19" s="33"/>
      <c r="J19" s="33"/>
      <c r="K19" s="33"/>
    </row>
    <row r="20" spans="1:11" s="7" customFormat="1" x14ac:dyDescent="0.2">
      <c r="A20" s="29"/>
      <c r="B20" s="114" t="s">
        <v>33</v>
      </c>
      <c r="C20" s="114"/>
      <c r="D20" s="114"/>
      <c r="E20" s="114"/>
      <c r="F20" s="114"/>
      <c r="G20" s="114"/>
      <c r="H20" s="114"/>
      <c r="I20" s="114"/>
      <c r="J20" s="114"/>
      <c r="K20" s="114"/>
    </row>
    <row r="21" spans="1:11" s="32" customFormat="1" ht="45" x14ac:dyDescent="0.2">
      <c r="A21" s="45" t="s">
        <v>14</v>
      </c>
      <c r="B21" s="45" t="s">
        <v>0</v>
      </c>
      <c r="C21" s="45" t="s">
        <v>15</v>
      </c>
      <c r="D21" s="1" t="s">
        <v>1</v>
      </c>
      <c r="E21" s="1" t="s">
        <v>13</v>
      </c>
      <c r="F21" s="1" t="s">
        <v>11</v>
      </c>
      <c r="G21" s="2" t="s">
        <v>12</v>
      </c>
      <c r="H21" s="1" t="s">
        <v>6</v>
      </c>
      <c r="I21" s="2" t="s">
        <v>7</v>
      </c>
      <c r="J21" s="2" t="s">
        <v>8</v>
      </c>
      <c r="K21" s="2" t="s">
        <v>2</v>
      </c>
    </row>
    <row r="22" spans="1:11" s="7" customFormat="1" ht="45" x14ac:dyDescent="0.2">
      <c r="A22" s="25" t="s">
        <v>3</v>
      </c>
      <c r="B22" s="30" t="s">
        <v>45</v>
      </c>
      <c r="C22" s="30" t="s">
        <v>57</v>
      </c>
      <c r="D22" s="44" t="s">
        <v>21</v>
      </c>
      <c r="E22" s="44">
        <v>8</v>
      </c>
      <c r="F22" s="22" t="s">
        <v>59</v>
      </c>
      <c r="G22" s="3">
        <v>40</v>
      </c>
      <c r="H22" s="24">
        <v>0.23</v>
      </c>
      <c r="I22" s="9">
        <f t="shared" ref="I22:I23" si="3">E22*G22</f>
        <v>320</v>
      </c>
      <c r="J22" s="9">
        <f t="shared" ref="J22:J23" si="4">I22*H22</f>
        <v>73.600000000000009</v>
      </c>
      <c r="K22" s="9">
        <f t="shared" ref="K22:K23" si="5">I22+J22</f>
        <v>393.6</v>
      </c>
    </row>
    <row r="23" spans="1:11" s="7" customFormat="1" ht="57" thickBot="1" x14ac:dyDescent="0.25">
      <c r="A23" s="25" t="s">
        <v>4</v>
      </c>
      <c r="B23" s="30" t="s">
        <v>46</v>
      </c>
      <c r="C23" s="30" t="s">
        <v>58</v>
      </c>
      <c r="D23" s="44" t="s">
        <v>10</v>
      </c>
      <c r="E23" s="10">
        <v>1008</v>
      </c>
      <c r="F23" s="22" t="s">
        <v>60</v>
      </c>
      <c r="G23" s="3">
        <v>22.44</v>
      </c>
      <c r="H23" s="24">
        <v>0.08</v>
      </c>
      <c r="I23" s="9">
        <f t="shared" si="3"/>
        <v>22619.52</v>
      </c>
      <c r="J23" s="9">
        <f t="shared" si="4"/>
        <v>1809.5616</v>
      </c>
      <c r="K23" s="9">
        <f t="shared" si="5"/>
        <v>24429.081600000001</v>
      </c>
    </row>
    <row r="24" spans="1:11" s="7" customFormat="1" ht="12" thickBot="1" x14ac:dyDescent="0.25">
      <c r="A24" s="116" t="s">
        <v>9</v>
      </c>
      <c r="B24" s="116"/>
      <c r="C24" s="116"/>
      <c r="D24" s="116"/>
      <c r="E24" s="116"/>
      <c r="F24" s="116"/>
      <c r="G24" s="116"/>
      <c r="H24" s="116"/>
      <c r="I24" s="52">
        <f>SUM(I22:I23)</f>
        <v>22939.52</v>
      </c>
      <c r="J24" s="54">
        <f>SUM(J22:J23)</f>
        <v>1883.1615999999999</v>
      </c>
      <c r="K24" s="54">
        <f>SUM(K22:K23)</f>
        <v>24822.6816</v>
      </c>
    </row>
    <row r="25" spans="1:11" s="7" customFormat="1" x14ac:dyDescent="0.2">
      <c r="A25" s="11" t="s">
        <v>74</v>
      </c>
      <c r="D25" s="8"/>
      <c r="E25" s="8"/>
      <c r="F25" s="8"/>
      <c r="G25" s="8"/>
      <c r="H25" s="8"/>
      <c r="I25" s="8"/>
      <c r="J25" s="8"/>
      <c r="K25" s="8" t="s">
        <v>20</v>
      </c>
    </row>
    <row r="26" spans="1:11" s="7" customFormat="1" ht="15" x14ac:dyDescent="0.2">
      <c r="A26" s="29" t="s">
        <v>3</v>
      </c>
      <c r="B26" s="8" t="s">
        <v>22</v>
      </c>
      <c r="C26" s="8"/>
      <c r="D26" s="8"/>
      <c r="E26" s="33"/>
      <c r="F26" s="33"/>
      <c r="G26" s="33"/>
      <c r="H26" s="33"/>
      <c r="I26" s="33"/>
      <c r="J26" s="34"/>
      <c r="K26" s="33"/>
    </row>
    <row r="27" spans="1:11" s="7" customFormat="1" x14ac:dyDescent="0.2">
      <c r="A27" s="29" t="s">
        <v>4</v>
      </c>
      <c r="B27" s="35" t="s">
        <v>23</v>
      </c>
      <c r="C27" s="35"/>
      <c r="D27" s="43"/>
      <c r="E27" s="43"/>
      <c r="F27" s="43"/>
      <c r="G27" s="43"/>
      <c r="H27" s="43"/>
      <c r="I27" s="43"/>
      <c r="J27" s="43"/>
      <c r="K27" s="43"/>
    </row>
    <row r="28" spans="1:11" s="7" customFormat="1" x14ac:dyDescent="0.2">
      <c r="A28" s="29" t="s">
        <v>5</v>
      </c>
      <c r="B28" s="8" t="s">
        <v>24</v>
      </c>
      <c r="C28" s="35"/>
      <c r="D28" s="43"/>
      <c r="E28" s="43"/>
      <c r="F28" s="43"/>
      <c r="G28" s="43"/>
      <c r="H28" s="43"/>
      <c r="I28" s="43"/>
      <c r="J28" s="43"/>
      <c r="K28" s="43"/>
    </row>
    <row r="29" spans="1:11" s="7" customFormat="1" x14ac:dyDescent="0.2">
      <c r="A29" s="29"/>
      <c r="B29" s="114" t="s">
        <v>33</v>
      </c>
      <c r="C29" s="114"/>
      <c r="D29" s="114"/>
      <c r="E29" s="114"/>
      <c r="F29" s="114"/>
      <c r="G29" s="114"/>
      <c r="H29" s="114"/>
      <c r="I29" s="114"/>
      <c r="J29" s="114"/>
      <c r="K29" s="114"/>
    </row>
    <row r="30" spans="1:11" s="32" customFormat="1" ht="45" x14ac:dyDescent="0.2">
      <c r="A30" s="45" t="s">
        <v>14</v>
      </c>
      <c r="B30" s="45" t="s">
        <v>0</v>
      </c>
      <c r="C30" s="45" t="s">
        <v>15</v>
      </c>
      <c r="D30" s="1" t="s">
        <v>1</v>
      </c>
      <c r="E30" s="1" t="s">
        <v>13</v>
      </c>
      <c r="F30" s="1" t="s">
        <v>11</v>
      </c>
      <c r="G30" s="2" t="s">
        <v>12</v>
      </c>
      <c r="H30" s="1" t="s">
        <v>6</v>
      </c>
      <c r="I30" s="2" t="s">
        <v>7</v>
      </c>
      <c r="J30" s="2" t="s">
        <v>8</v>
      </c>
      <c r="K30" s="2" t="s">
        <v>2</v>
      </c>
    </row>
    <row r="31" spans="1:11" s="7" customFormat="1" ht="202.5" x14ac:dyDescent="0.2">
      <c r="A31" s="47" t="s">
        <v>3</v>
      </c>
      <c r="B31" s="17" t="s">
        <v>49</v>
      </c>
      <c r="C31" s="36" t="s">
        <v>61</v>
      </c>
      <c r="D31" s="27" t="s">
        <v>25</v>
      </c>
      <c r="E31" s="37">
        <v>1250</v>
      </c>
      <c r="F31" s="13" t="s">
        <v>64</v>
      </c>
      <c r="G31" s="18">
        <v>28</v>
      </c>
      <c r="H31" s="24">
        <v>0.08</v>
      </c>
      <c r="I31" s="9">
        <f t="shared" ref="I31:I33" si="6">E31*G31</f>
        <v>35000</v>
      </c>
      <c r="J31" s="9">
        <f t="shared" ref="J31:J33" si="7">I31*H31</f>
        <v>2800</v>
      </c>
      <c r="K31" s="9">
        <f t="shared" ref="K31:K33" si="8">I31+J31</f>
        <v>37800</v>
      </c>
    </row>
    <row r="32" spans="1:11" s="7" customFormat="1" ht="191.25" x14ac:dyDescent="0.2">
      <c r="A32" s="38" t="s">
        <v>4</v>
      </c>
      <c r="B32" s="39" t="s">
        <v>41</v>
      </c>
      <c r="C32" s="36" t="s">
        <v>62</v>
      </c>
      <c r="D32" s="27" t="s">
        <v>25</v>
      </c>
      <c r="E32" s="37">
        <v>1250</v>
      </c>
      <c r="F32" s="13" t="s">
        <v>65</v>
      </c>
      <c r="G32" s="18">
        <v>28</v>
      </c>
      <c r="H32" s="24">
        <v>0.08</v>
      </c>
      <c r="I32" s="9">
        <f t="shared" si="6"/>
        <v>35000</v>
      </c>
      <c r="J32" s="9">
        <f t="shared" si="7"/>
        <v>2800</v>
      </c>
      <c r="K32" s="9">
        <f t="shared" si="8"/>
        <v>37800</v>
      </c>
    </row>
    <row r="33" spans="1:11" s="7" customFormat="1" ht="49.5" customHeight="1" x14ac:dyDescent="0.2">
      <c r="A33" s="1" t="s">
        <v>5</v>
      </c>
      <c r="B33" s="17" t="s">
        <v>42</v>
      </c>
      <c r="C33" s="36" t="s">
        <v>63</v>
      </c>
      <c r="D33" s="27" t="s">
        <v>10</v>
      </c>
      <c r="E33" s="37">
        <v>1400</v>
      </c>
      <c r="F33" s="4" t="s">
        <v>66</v>
      </c>
      <c r="G33" s="18">
        <v>10.61</v>
      </c>
      <c r="H33" s="24">
        <v>0.08</v>
      </c>
      <c r="I33" s="9">
        <f t="shared" si="6"/>
        <v>14854</v>
      </c>
      <c r="J33" s="9">
        <f t="shared" si="7"/>
        <v>1188.32</v>
      </c>
      <c r="K33" s="9">
        <f t="shared" si="8"/>
        <v>16042.32</v>
      </c>
    </row>
    <row r="34" spans="1:11" s="7" customFormat="1" ht="13.5" customHeight="1" thickBot="1" x14ac:dyDescent="0.25">
      <c r="A34" s="116" t="s">
        <v>9</v>
      </c>
      <c r="B34" s="116"/>
      <c r="C34" s="116"/>
      <c r="D34" s="116"/>
      <c r="E34" s="116"/>
      <c r="F34" s="116"/>
      <c r="G34" s="116"/>
      <c r="H34" s="116"/>
      <c r="I34" s="55">
        <f>SUM(I31:I33)</f>
        <v>84854</v>
      </c>
      <c r="J34" s="56">
        <f>SUM(J31:J33)</f>
        <v>6788.32</v>
      </c>
      <c r="K34" s="57">
        <f>SUM(K31:K33)</f>
        <v>91642.32</v>
      </c>
    </row>
    <row r="35" spans="1:11" s="7" customFormat="1" x14ac:dyDescent="0.2">
      <c r="A35" s="117" t="s">
        <v>75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</row>
    <row r="36" spans="1:11" s="7" customFormat="1" ht="15" x14ac:dyDescent="0.2">
      <c r="A36" s="29" t="s">
        <v>3</v>
      </c>
      <c r="B36" s="8" t="s">
        <v>24</v>
      </c>
      <c r="C36" s="8"/>
      <c r="E36" s="33"/>
      <c r="F36" s="33"/>
      <c r="G36" s="33"/>
      <c r="H36" s="33"/>
      <c r="I36" s="33"/>
      <c r="J36" s="33"/>
      <c r="K36" s="34"/>
    </row>
    <row r="37" spans="1:11" s="7" customFormat="1" ht="15" x14ac:dyDescent="0.2">
      <c r="A37" s="29" t="s">
        <v>4</v>
      </c>
      <c r="B37" s="8" t="s">
        <v>26</v>
      </c>
      <c r="C37" s="8"/>
      <c r="E37" s="33"/>
      <c r="F37" s="33"/>
      <c r="G37" s="33"/>
      <c r="H37" s="33"/>
      <c r="I37" s="33"/>
      <c r="J37" s="33"/>
      <c r="K37" s="34"/>
    </row>
    <row r="38" spans="1:11" s="7" customFormat="1" x14ac:dyDescent="0.2">
      <c r="A38" s="29"/>
      <c r="B38" s="114" t="s">
        <v>33</v>
      </c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1" s="32" customFormat="1" ht="45" x14ac:dyDescent="0.2">
      <c r="A39" s="45" t="s">
        <v>14</v>
      </c>
      <c r="B39" s="45" t="s">
        <v>0</v>
      </c>
      <c r="C39" s="45" t="s">
        <v>15</v>
      </c>
      <c r="D39" s="1" t="s">
        <v>1</v>
      </c>
      <c r="E39" s="1" t="s">
        <v>38</v>
      </c>
      <c r="F39" s="1" t="s">
        <v>39</v>
      </c>
      <c r="G39" s="2" t="s">
        <v>12</v>
      </c>
      <c r="H39" s="1" t="s">
        <v>6</v>
      </c>
      <c r="I39" s="2" t="s">
        <v>7</v>
      </c>
      <c r="J39" s="2" t="s">
        <v>8</v>
      </c>
      <c r="K39" s="2" t="s">
        <v>2</v>
      </c>
    </row>
    <row r="40" spans="1:11" s="7" customFormat="1" ht="73.5" customHeight="1" x14ac:dyDescent="0.2">
      <c r="A40" s="31" t="s">
        <v>3</v>
      </c>
      <c r="B40" s="12" t="s">
        <v>30</v>
      </c>
      <c r="C40" s="40" t="s">
        <v>68</v>
      </c>
      <c r="D40" s="41" t="s">
        <v>10</v>
      </c>
      <c r="E40" s="42">
        <v>60000</v>
      </c>
      <c r="F40" s="17" t="s">
        <v>70</v>
      </c>
      <c r="G40" s="18">
        <v>0.06</v>
      </c>
      <c r="H40" s="24">
        <v>0.08</v>
      </c>
      <c r="I40" s="9">
        <f>E40*G40</f>
        <v>3600</v>
      </c>
      <c r="J40" s="9">
        <f>I40*H40</f>
        <v>288</v>
      </c>
      <c r="K40" s="9">
        <f>I40+J40</f>
        <v>3888</v>
      </c>
    </row>
    <row r="41" spans="1:11" s="7" customFormat="1" ht="33.75" customHeight="1" x14ac:dyDescent="0.2">
      <c r="A41" s="31" t="s">
        <v>4</v>
      </c>
      <c r="B41" s="12" t="s">
        <v>40</v>
      </c>
      <c r="C41" s="40" t="s">
        <v>67</v>
      </c>
      <c r="D41" s="28" t="s">
        <v>10</v>
      </c>
      <c r="E41" s="37">
        <v>130000</v>
      </c>
      <c r="F41" s="17" t="s">
        <v>70</v>
      </c>
      <c r="G41" s="18">
        <v>0.05</v>
      </c>
      <c r="H41" s="24">
        <v>0.08</v>
      </c>
      <c r="I41" s="9">
        <f>E41*G41</f>
        <v>6500</v>
      </c>
      <c r="J41" s="9">
        <f>I41*H41</f>
        <v>520</v>
      </c>
      <c r="K41" s="9">
        <f>I41+J41</f>
        <v>7020</v>
      </c>
    </row>
    <row r="42" spans="1:11" s="7" customFormat="1" ht="45.75" customHeight="1" x14ac:dyDescent="0.2">
      <c r="A42" s="31" t="s">
        <v>5</v>
      </c>
      <c r="B42" s="12" t="s">
        <v>31</v>
      </c>
      <c r="C42" s="40" t="s">
        <v>69</v>
      </c>
      <c r="D42" s="27" t="s">
        <v>10</v>
      </c>
      <c r="E42" s="37">
        <v>230</v>
      </c>
      <c r="F42" s="45" t="s">
        <v>71</v>
      </c>
      <c r="G42" s="18">
        <v>7.3</v>
      </c>
      <c r="H42" s="24">
        <v>0.08</v>
      </c>
      <c r="I42" s="9">
        <f>E42*G42</f>
        <v>1679</v>
      </c>
      <c r="J42" s="9">
        <f>I42*H42</f>
        <v>134.32</v>
      </c>
      <c r="K42" s="9">
        <f>I42+J42</f>
        <v>1813.32</v>
      </c>
    </row>
    <row r="43" spans="1:11" s="7" customFormat="1" ht="13.5" customHeight="1" x14ac:dyDescent="0.2">
      <c r="A43" s="116" t="s">
        <v>9</v>
      </c>
      <c r="B43" s="116"/>
      <c r="C43" s="116"/>
      <c r="D43" s="116"/>
      <c r="E43" s="116"/>
      <c r="F43" s="116"/>
      <c r="G43" s="116"/>
      <c r="H43" s="116"/>
      <c r="I43" s="50">
        <f>SUM(I40:I42)</f>
        <v>11779</v>
      </c>
      <c r="J43" s="50">
        <f>SUM(J40:J42)</f>
        <v>942.31999999999994</v>
      </c>
      <c r="K43" s="50">
        <f>SUM(K40:K42)</f>
        <v>12721.32</v>
      </c>
    </row>
    <row r="46" spans="1:11" x14ac:dyDescent="0.2">
      <c r="I46" s="58">
        <f>I43+I34+I24+I15</f>
        <v>132909.52000000002</v>
      </c>
      <c r="J46" s="14"/>
      <c r="K46" s="58">
        <f>K43+K34+K24+K15</f>
        <v>143590.28160000002</v>
      </c>
    </row>
    <row r="48" spans="1:11" ht="15" x14ac:dyDescent="0.2">
      <c r="B48" s="49" t="s">
        <v>50</v>
      </c>
      <c r="C48" s="49" t="s">
        <v>51</v>
      </c>
      <c r="D48"/>
      <c r="E48"/>
      <c r="F48"/>
      <c r="G48"/>
      <c r="H48" s="115" t="s">
        <v>52</v>
      </c>
      <c r="I48" s="115"/>
      <c r="J48" s="115"/>
    </row>
  </sheetData>
  <mergeCells count="14">
    <mergeCell ref="B6:K6"/>
    <mergeCell ref="B8:K8"/>
    <mergeCell ref="B9:K9"/>
    <mergeCell ref="A15:H15"/>
    <mergeCell ref="B10:K10"/>
    <mergeCell ref="B7:E7"/>
    <mergeCell ref="B38:K38"/>
    <mergeCell ref="B29:K29"/>
    <mergeCell ref="B20:K20"/>
    <mergeCell ref="H48:J48"/>
    <mergeCell ref="A24:H24"/>
    <mergeCell ref="A34:H34"/>
    <mergeCell ref="A43:H43"/>
    <mergeCell ref="A35:K35"/>
  </mergeCells>
  <printOptions horizontalCentered="1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>
    <oddFooter>&amp;R&amp;P</oddFooter>
  </headerFooter>
  <rowBreaks count="2" manualBreakCount="2">
    <brk id="24" max="11" man="1"/>
    <brk id="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view="pageBreakPreview" topLeftCell="A37" zoomScale="150" zoomScaleNormal="145" zoomScaleSheetLayoutView="150" workbookViewId="0">
      <selection activeCell="B2" sqref="B2"/>
    </sheetView>
  </sheetViews>
  <sheetFormatPr defaultRowHeight="12" x14ac:dyDescent="0.2"/>
  <cols>
    <col min="1" max="1" width="4" style="63" customWidth="1"/>
    <col min="2" max="2" width="49.5703125" style="63" customWidth="1"/>
    <col min="3" max="3" width="22.5703125" style="63" customWidth="1"/>
    <col min="4" max="4" width="5" style="63" customWidth="1"/>
    <col min="5" max="5" width="9" style="63" customWidth="1"/>
    <col min="6" max="6" width="9.85546875" style="63" customWidth="1"/>
    <col min="7" max="7" width="8.28515625" style="63" customWidth="1"/>
    <col min="8" max="8" width="10.7109375" style="63" customWidth="1"/>
    <col min="9" max="9" width="4.42578125" style="63" customWidth="1"/>
    <col min="10" max="10" width="11.7109375" style="63" bestFit="1" customWidth="1"/>
    <col min="11" max="11" width="8.5703125" style="65" customWidth="1"/>
    <col min="12" max="12" width="9.140625" style="59"/>
    <col min="13" max="13" width="18.85546875" style="59" customWidth="1"/>
    <col min="14" max="16384" width="9.140625" style="59"/>
  </cols>
  <sheetData>
    <row r="1" spans="1:11" s="62" customFormat="1" x14ac:dyDescent="0.2">
      <c r="A1" s="107"/>
      <c r="B1" s="107"/>
      <c r="C1" s="107"/>
      <c r="D1" s="107"/>
      <c r="E1" s="107"/>
      <c r="F1" s="107"/>
      <c r="G1" s="107"/>
      <c r="H1" s="107"/>
      <c r="I1" s="122" t="s">
        <v>139</v>
      </c>
      <c r="J1" s="122"/>
      <c r="K1" s="122"/>
    </row>
    <row r="2" spans="1:11" ht="13.5" customHeight="1" x14ac:dyDescent="0.2">
      <c r="B2" s="64" t="s">
        <v>107</v>
      </c>
      <c r="H2" s="65"/>
      <c r="I2" s="59"/>
      <c r="J2" s="59"/>
      <c r="K2" s="59"/>
    </row>
    <row r="3" spans="1:11" s="6" customFormat="1" ht="24.75" customHeight="1" x14ac:dyDescent="0.2">
      <c r="A3" s="66" t="s">
        <v>105</v>
      </c>
      <c r="B3" s="126" t="s">
        <v>99</v>
      </c>
      <c r="C3" s="126"/>
      <c r="D3" s="126"/>
      <c r="E3" s="126"/>
      <c r="F3" s="126"/>
      <c r="G3" s="126"/>
      <c r="H3" s="126"/>
      <c r="I3" s="126"/>
      <c r="J3" s="126"/>
      <c r="K3" s="65"/>
    </row>
    <row r="4" spans="1:11" s="61" customFormat="1" x14ac:dyDescent="0.2">
      <c r="A4" s="66" t="s">
        <v>106</v>
      </c>
      <c r="B4" s="127" t="s">
        <v>104</v>
      </c>
      <c r="C4" s="127"/>
      <c r="D4" s="127"/>
      <c r="E4" s="127"/>
      <c r="F4" s="127"/>
      <c r="G4" s="127"/>
      <c r="H4" s="127"/>
      <c r="I4" s="127"/>
      <c r="J4" s="127"/>
      <c r="K4" s="67"/>
    </row>
    <row r="5" spans="1:11" x14ac:dyDescent="0.2">
      <c r="A5" s="66" t="s">
        <v>108</v>
      </c>
      <c r="B5" s="68" t="s">
        <v>137</v>
      </c>
    </row>
    <row r="6" spans="1:11" s="6" customFormat="1" x14ac:dyDescent="0.2">
      <c r="A6" s="69"/>
      <c r="B6" s="63"/>
      <c r="C6" s="63"/>
      <c r="D6" s="69"/>
      <c r="E6" s="63"/>
      <c r="F6" s="63"/>
      <c r="G6" s="63"/>
      <c r="H6" s="63"/>
      <c r="I6" s="63"/>
      <c r="J6" s="63"/>
      <c r="K6" s="65"/>
    </row>
    <row r="7" spans="1:11" s="60" customFormat="1" x14ac:dyDescent="0.2">
      <c r="A7" s="108" t="s">
        <v>125</v>
      </c>
      <c r="B7" s="109"/>
      <c r="C7" s="109"/>
      <c r="D7" s="109"/>
      <c r="E7" s="109"/>
      <c r="F7" s="109"/>
      <c r="G7" s="109"/>
      <c r="H7" s="109"/>
      <c r="I7" s="109"/>
      <c r="J7" s="109"/>
      <c r="K7" s="110"/>
    </row>
    <row r="8" spans="1:11" x14ac:dyDescent="0.2">
      <c r="A8" s="70" t="s">
        <v>3</v>
      </c>
      <c r="B8" s="130" t="s">
        <v>76</v>
      </c>
      <c r="C8" s="130"/>
      <c r="D8" s="130"/>
      <c r="E8" s="130"/>
      <c r="F8" s="130"/>
      <c r="G8" s="130"/>
      <c r="H8" s="130"/>
      <c r="I8" s="71"/>
      <c r="J8" s="71"/>
    </row>
    <row r="9" spans="1:11" x14ac:dyDescent="0.2">
      <c r="A9" s="70" t="s">
        <v>5</v>
      </c>
      <c r="B9" s="71" t="s">
        <v>22</v>
      </c>
      <c r="C9" s="71"/>
      <c r="D9" s="71"/>
      <c r="E9" s="71"/>
      <c r="F9" s="71"/>
      <c r="G9" s="71"/>
      <c r="H9" s="71"/>
      <c r="I9" s="71"/>
      <c r="J9" s="71"/>
    </row>
    <row r="10" spans="1:11" x14ac:dyDescent="0.2">
      <c r="A10" s="70" t="s">
        <v>16</v>
      </c>
      <c r="B10" s="71" t="s">
        <v>111</v>
      </c>
      <c r="C10" s="71"/>
      <c r="D10" s="71"/>
      <c r="E10" s="71"/>
      <c r="F10" s="71"/>
      <c r="G10" s="71"/>
      <c r="H10" s="71"/>
      <c r="I10" s="71"/>
      <c r="J10" s="71"/>
    </row>
    <row r="11" spans="1:11" ht="14.25" x14ac:dyDescent="0.2">
      <c r="A11" s="70" t="s">
        <v>17</v>
      </c>
      <c r="B11" s="71" t="s">
        <v>130</v>
      </c>
      <c r="C11" s="71"/>
      <c r="D11" s="71"/>
      <c r="E11" s="71"/>
      <c r="F11" s="71"/>
      <c r="G11" s="71"/>
      <c r="H11" s="71"/>
      <c r="I11" s="71"/>
      <c r="J11" s="71"/>
    </row>
    <row r="12" spans="1:11" x14ac:dyDescent="0.2">
      <c r="A12" s="70" t="s">
        <v>18</v>
      </c>
      <c r="B12" s="71" t="s">
        <v>77</v>
      </c>
      <c r="C12" s="71"/>
      <c r="D12" s="71"/>
      <c r="E12" s="71"/>
      <c r="F12" s="71"/>
      <c r="G12" s="71"/>
      <c r="H12" s="71"/>
      <c r="I12" s="71"/>
      <c r="J12" s="71"/>
    </row>
    <row r="13" spans="1:11" x14ac:dyDescent="0.2">
      <c r="A13" s="70" t="s">
        <v>19</v>
      </c>
      <c r="B13" s="71" t="s">
        <v>78</v>
      </c>
      <c r="C13" s="71"/>
      <c r="D13" s="71"/>
      <c r="E13" s="71"/>
      <c r="F13" s="71"/>
      <c r="G13" s="71"/>
      <c r="H13" s="71"/>
      <c r="I13" s="71"/>
      <c r="J13" s="71"/>
    </row>
    <row r="14" spans="1:11" x14ac:dyDescent="0.2">
      <c r="A14" s="70"/>
      <c r="B14" s="131" t="s">
        <v>33</v>
      </c>
      <c r="C14" s="131"/>
      <c r="D14" s="131"/>
      <c r="E14" s="131"/>
      <c r="F14" s="131"/>
      <c r="G14" s="131"/>
      <c r="H14" s="131"/>
      <c r="I14" s="131"/>
      <c r="J14" s="131"/>
    </row>
    <row r="15" spans="1:11" ht="28.5" customHeight="1" x14ac:dyDescent="0.2">
      <c r="A15" s="72" t="s">
        <v>110</v>
      </c>
      <c r="B15" s="72" t="s">
        <v>0</v>
      </c>
      <c r="C15" s="72" t="s">
        <v>133</v>
      </c>
      <c r="D15" s="73" t="s">
        <v>1</v>
      </c>
      <c r="E15" s="73" t="s">
        <v>120</v>
      </c>
      <c r="F15" s="73" t="s">
        <v>11</v>
      </c>
      <c r="G15" s="74" t="s">
        <v>123</v>
      </c>
      <c r="H15" s="74" t="s">
        <v>122</v>
      </c>
      <c r="I15" s="74" t="s">
        <v>6</v>
      </c>
      <c r="J15" s="75" t="s">
        <v>121</v>
      </c>
      <c r="K15" s="76" t="s">
        <v>100</v>
      </c>
    </row>
    <row r="16" spans="1:11" s="62" customFormat="1" ht="25.5" customHeight="1" x14ac:dyDescent="0.2">
      <c r="A16" s="77" t="s">
        <v>3</v>
      </c>
      <c r="B16" s="78" t="s">
        <v>134</v>
      </c>
      <c r="C16" s="79"/>
      <c r="D16" s="80" t="s">
        <v>10</v>
      </c>
      <c r="E16" s="81">
        <v>6800</v>
      </c>
      <c r="F16" s="82"/>
      <c r="G16" s="83"/>
      <c r="H16" s="84"/>
      <c r="I16" s="85">
        <v>0.08</v>
      </c>
      <c r="J16" s="86"/>
      <c r="K16" s="76" t="s">
        <v>138</v>
      </c>
    </row>
    <row r="17" spans="1:11" s="62" customFormat="1" ht="24" customHeight="1" x14ac:dyDescent="0.2">
      <c r="A17" s="77" t="s">
        <v>4</v>
      </c>
      <c r="B17" s="78" t="s">
        <v>135</v>
      </c>
      <c r="C17" s="79"/>
      <c r="D17" s="80" t="s">
        <v>10</v>
      </c>
      <c r="E17" s="80">
        <v>7100</v>
      </c>
      <c r="F17" s="82"/>
      <c r="G17" s="87"/>
      <c r="H17" s="84"/>
      <c r="I17" s="85">
        <v>0.08</v>
      </c>
      <c r="J17" s="86"/>
      <c r="K17" s="76" t="s">
        <v>138</v>
      </c>
    </row>
    <row r="18" spans="1:11" ht="26.25" customHeight="1" thickBot="1" x14ac:dyDescent="0.25">
      <c r="A18" s="77" t="s">
        <v>5</v>
      </c>
      <c r="B18" s="78" t="s">
        <v>136</v>
      </c>
      <c r="C18" s="88"/>
      <c r="D18" s="80" t="s">
        <v>10</v>
      </c>
      <c r="E18" s="80">
        <v>1900</v>
      </c>
      <c r="F18" s="82"/>
      <c r="G18" s="87"/>
      <c r="H18" s="84"/>
      <c r="I18" s="103">
        <v>0.08</v>
      </c>
      <c r="J18" s="86"/>
      <c r="K18" s="76" t="s">
        <v>138</v>
      </c>
    </row>
    <row r="19" spans="1:11" ht="12.75" thickBot="1" x14ac:dyDescent="0.25">
      <c r="A19" s="128" t="s">
        <v>9</v>
      </c>
      <c r="B19" s="128"/>
      <c r="C19" s="128"/>
      <c r="D19" s="128"/>
      <c r="E19" s="128"/>
      <c r="F19" s="128"/>
      <c r="G19" s="128"/>
      <c r="H19" s="89"/>
      <c r="I19" s="89"/>
      <c r="J19" s="89"/>
    </row>
    <row r="20" spans="1:11" s="6" customFormat="1" x14ac:dyDescent="0.2">
      <c r="A20" s="63"/>
      <c r="B20" s="107" t="s">
        <v>97</v>
      </c>
      <c r="C20" s="107"/>
      <c r="D20" s="107"/>
      <c r="E20" s="107"/>
      <c r="F20" s="63"/>
      <c r="G20" s="63"/>
      <c r="H20" s="63"/>
      <c r="I20" s="63"/>
      <c r="J20" s="63"/>
      <c r="K20" s="65"/>
    </row>
    <row r="21" spans="1:11" s="6" customFormat="1" ht="12" customHeight="1" x14ac:dyDescent="0.2">
      <c r="A21" s="69" t="s">
        <v>3</v>
      </c>
      <c r="B21" s="129" t="s">
        <v>98</v>
      </c>
      <c r="C21" s="129"/>
      <c r="D21" s="90" t="s">
        <v>127</v>
      </c>
      <c r="E21" s="91" t="s">
        <v>128</v>
      </c>
      <c r="F21" s="63"/>
      <c r="G21" s="63"/>
      <c r="H21" s="63"/>
      <c r="I21" s="63"/>
      <c r="J21" s="63"/>
      <c r="K21" s="65"/>
    </row>
    <row r="22" spans="1:11" s="6" customFormat="1" ht="12" customHeight="1" x14ac:dyDescent="0.2">
      <c r="A22" s="69"/>
      <c r="B22" s="92" t="s">
        <v>117</v>
      </c>
      <c r="C22" s="92"/>
      <c r="D22" s="91">
        <v>10</v>
      </c>
      <c r="E22" s="91">
        <v>5</v>
      </c>
      <c r="F22" s="63"/>
      <c r="G22" s="63"/>
      <c r="H22" s="63"/>
      <c r="I22" s="63"/>
      <c r="J22" s="63"/>
      <c r="K22" s="65"/>
    </row>
    <row r="23" spans="1:11" s="6" customFormat="1" ht="12" customHeight="1" x14ac:dyDescent="0.2">
      <c r="A23" s="69"/>
      <c r="B23" s="92" t="s">
        <v>118</v>
      </c>
      <c r="C23" s="92"/>
      <c r="D23" s="91">
        <v>10</v>
      </c>
      <c r="E23" s="91">
        <v>5</v>
      </c>
      <c r="F23" s="63"/>
      <c r="G23" s="63"/>
      <c r="H23" s="63"/>
      <c r="I23" s="63"/>
      <c r="J23" s="63"/>
      <c r="K23" s="65"/>
    </row>
    <row r="24" spans="1:11" s="6" customFormat="1" ht="12" customHeight="1" x14ac:dyDescent="0.2">
      <c r="A24" s="69"/>
      <c r="B24" s="92" t="s">
        <v>119</v>
      </c>
      <c r="C24" s="92"/>
      <c r="D24" s="91">
        <v>10</v>
      </c>
      <c r="E24" s="91">
        <v>5</v>
      </c>
      <c r="F24" s="63"/>
      <c r="G24" s="63"/>
      <c r="H24" s="63"/>
      <c r="I24" s="63"/>
      <c r="J24" s="63"/>
      <c r="K24" s="65"/>
    </row>
    <row r="25" spans="1:11" s="6" customFormat="1" ht="12" customHeight="1" x14ac:dyDescent="0.2">
      <c r="A25" s="69" t="s">
        <v>4</v>
      </c>
      <c r="B25" s="63" t="s">
        <v>114</v>
      </c>
      <c r="C25" s="63"/>
      <c r="D25" s="69"/>
      <c r="E25" s="63"/>
      <c r="F25" s="63"/>
      <c r="G25" s="63"/>
      <c r="H25" s="63"/>
      <c r="I25" s="63"/>
      <c r="J25" s="63"/>
      <c r="K25" s="65"/>
    </row>
    <row r="26" spans="1:11" s="6" customFormat="1" ht="12" customHeight="1" x14ac:dyDescent="0.2">
      <c r="A26" s="69"/>
      <c r="B26" s="63" t="s">
        <v>112</v>
      </c>
      <c r="C26" s="63"/>
      <c r="D26" s="91">
        <v>10</v>
      </c>
      <c r="E26" s="91">
        <v>0</v>
      </c>
      <c r="F26" s="63"/>
      <c r="G26" s="63"/>
      <c r="H26" s="63"/>
      <c r="I26" s="63"/>
      <c r="J26" s="63"/>
      <c r="K26" s="65"/>
    </row>
    <row r="27" spans="1:11" s="6" customFormat="1" ht="12" customHeight="1" x14ac:dyDescent="0.2">
      <c r="A27" s="69"/>
      <c r="B27" s="63" t="s">
        <v>115</v>
      </c>
      <c r="C27" s="63"/>
      <c r="D27" s="91">
        <v>10</v>
      </c>
      <c r="E27" s="91">
        <v>0</v>
      </c>
      <c r="F27" s="63"/>
      <c r="G27" s="63"/>
      <c r="H27" s="63"/>
      <c r="I27" s="63"/>
      <c r="J27" s="63"/>
      <c r="K27" s="65"/>
    </row>
    <row r="28" spans="1:11" s="6" customFormat="1" ht="12" customHeight="1" x14ac:dyDescent="0.2">
      <c r="A28" s="69"/>
      <c r="B28" s="63" t="s">
        <v>113</v>
      </c>
      <c r="C28" s="63"/>
      <c r="D28" s="91">
        <v>10</v>
      </c>
      <c r="E28" s="91">
        <v>0</v>
      </c>
      <c r="F28" s="63"/>
      <c r="G28" s="63"/>
      <c r="H28" s="63"/>
      <c r="I28" s="63"/>
      <c r="J28" s="63"/>
      <c r="K28" s="65"/>
    </row>
    <row r="29" spans="1:11" s="6" customFormat="1" ht="12" customHeight="1" x14ac:dyDescent="0.2">
      <c r="A29" s="69" t="s">
        <v>5</v>
      </c>
      <c r="B29" s="71" t="s">
        <v>129</v>
      </c>
      <c r="C29" s="63"/>
      <c r="D29" s="91">
        <v>10</v>
      </c>
      <c r="E29" s="91">
        <v>0</v>
      </c>
      <c r="F29" s="63"/>
      <c r="G29" s="63"/>
      <c r="H29" s="63"/>
      <c r="I29" s="63"/>
      <c r="J29" s="63"/>
      <c r="K29" s="65"/>
    </row>
    <row r="30" spans="1:11" s="62" customFormat="1" x14ac:dyDescent="0.2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65"/>
    </row>
    <row r="31" spans="1:11" s="60" customFormat="1" x14ac:dyDescent="0.2">
      <c r="A31" s="111" t="s">
        <v>126</v>
      </c>
      <c r="B31" s="109"/>
      <c r="C31" s="109"/>
      <c r="D31" s="109"/>
      <c r="E31" s="109"/>
      <c r="F31" s="109"/>
      <c r="G31" s="109" t="s">
        <v>20</v>
      </c>
      <c r="H31" s="109"/>
      <c r="I31" s="109"/>
      <c r="J31" s="109"/>
      <c r="K31" s="110"/>
    </row>
    <row r="32" spans="1:11" ht="13.5" customHeight="1" x14ac:dyDescent="0.2">
      <c r="A32" s="70" t="s">
        <v>3</v>
      </c>
      <c r="B32" s="130" t="s">
        <v>80</v>
      </c>
      <c r="C32" s="130"/>
      <c r="D32" s="130"/>
      <c r="E32" s="130"/>
      <c r="F32" s="130"/>
      <c r="G32" s="130"/>
      <c r="H32" s="130"/>
      <c r="I32" s="71"/>
      <c r="J32" s="71"/>
    </row>
    <row r="33" spans="1:11" x14ac:dyDescent="0.2">
      <c r="A33" s="70" t="s">
        <v>4</v>
      </c>
      <c r="B33" s="130" t="s">
        <v>103</v>
      </c>
      <c r="C33" s="130"/>
      <c r="D33" s="130"/>
      <c r="E33" s="71"/>
      <c r="F33" s="71"/>
      <c r="G33" s="71"/>
      <c r="H33" s="71"/>
      <c r="I33" s="71"/>
      <c r="J33" s="71"/>
    </row>
    <row r="34" spans="1:11" ht="14.25" x14ac:dyDescent="0.2">
      <c r="A34" s="70" t="s">
        <v>5</v>
      </c>
      <c r="B34" s="71" t="s">
        <v>131</v>
      </c>
      <c r="C34" s="71"/>
      <c r="D34" s="71"/>
      <c r="E34" s="71"/>
      <c r="F34" s="71"/>
      <c r="G34" s="71"/>
      <c r="H34" s="71"/>
      <c r="I34" s="71"/>
      <c r="J34" s="71"/>
    </row>
    <row r="35" spans="1:11" x14ac:dyDescent="0.2">
      <c r="A35" s="70" t="s">
        <v>16</v>
      </c>
      <c r="B35" s="71" t="s">
        <v>78</v>
      </c>
      <c r="C35" s="71"/>
      <c r="D35" s="71"/>
      <c r="E35" s="71"/>
      <c r="F35" s="71"/>
      <c r="G35" s="71"/>
      <c r="H35" s="71"/>
      <c r="I35" s="71"/>
      <c r="J35" s="71"/>
    </row>
    <row r="36" spans="1:11" x14ac:dyDescent="0.2">
      <c r="A36" s="70" t="s">
        <v>17</v>
      </c>
      <c r="B36" s="130" t="s">
        <v>81</v>
      </c>
      <c r="C36" s="130"/>
      <c r="D36" s="130"/>
      <c r="E36" s="130"/>
      <c r="F36" s="130"/>
      <c r="G36" s="130"/>
      <c r="H36" s="130"/>
      <c r="I36" s="130"/>
      <c r="J36" s="71"/>
    </row>
    <row r="37" spans="1:11" x14ac:dyDescent="0.2">
      <c r="A37" s="70" t="s">
        <v>18</v>
      </c>
      <c r="B37" s="130" t="s">
        <v>132</v>
      </c>
      <c r="C37" s="130"/>
      <c r="D37" s="130"/>
      <c r="E37" s="130"/>
      <c r="F37" s="130"/>
      <c r="G37" s="71"/>
      <c r="H37" s="71"/>
      <c r="I37" s="71"/>
      <c r="J37" s="71" t="s">
        <v>20</v>
      </c>
    </row>
    <row r="38" spans="1:11" ht="24" customHeight="1" x14ac:dyDescent="0.2">
      <c r="A38" s="70" t="s">
        <v>19</v>
      </c>
      <c r="B38" s="132" t="s">
        <v>116</v>
      </c>
      <c r="C38" s="132"/>
      <c r="D38" s="132"/>
      <c r="E38" s="132"/>
      <c r="F38" s="132"/>
      <c r="G38" s="132"/>
      <c r="H38" s="132"/>
      <c r="I38" s="132"/>
      <c r="J38" s="132"/>
    </row>
    <row r="39" spans="1:11" ht="15" customHeight="1" x14ac:dyDescent="0.2">
      <c r="A39" s="70" t="s">
        <v>79</v>
      </c>
      <c r="B39" s="65" t="s">
        <v>82</v>
      </c>
      <c r="C39" s="93"/>
      <c r="D39" s="93"/>
      <c r="E39" s="93"/>
      <c r="F39" s="93"/>
      <c r="G39" s="93"/>
      <c r="H39" s="93"/>
      <c r="I39" s="93"/>
      <c r="J39" s="93"/>
    </row>
    <row r="40" spans="1:11" x14ac:dyDescent="0.2">
      <c r="A40" s="94"/>
      <c r="B40" s="131" t="s">
        <v>33</v>
      </c>
      <c r="C40" s="131"/>
      <c r="D40" s="131"/>
      <c r="E40" s="131"/>
      <c r="F40" s="131"/>
      <c r="G40" s="131"/>
      <c r="H40" s="131"/>
      <c r="I40" s="131"/>
      <c r="J40" s="131"/>
    </row>
    <row r="41" spans="1:11" ht="27" customHeight="1" x14ac:dyDescent="0.2">
      <c r="A41" s="72" t="s">
        <v>110</v>
      </c>
      <c r="B41" s="72" t="s">
        <v>0</v>
      </c>
      <c r="C41" s="72" t="s">
        <v>15</v>
      </c>
      <c r="D41" s="73" t="s">
        <v>1</v>
      </c>
      <c r="E41" s="73" t="s">
        <v>124</v>
      </c>
      <c r="F41" s="73" t="s">
        <v>120</v>
      </c>
      <c r="G41" s="74" t="s">
        <v>123</v>
      </c>
      <c r="H41" s="74" t="s">
        <v>122</v>
      </c>
      <c r="I41" s="74" t="s">
        <v>6</v>
      </c>
      <c r="J41" s="75" t="s">
        <v>121</v>
      </c>
      <c r="K41" s="76" t="s">
        <v>100</v>
      </c>
    </row>
    <row r="42" spans="1:11" x14ac:dyDescent="0.2">
      <c r="A42" s="73">
        <v>1</v>
      </c>
      <c r="B42" s="123" t="s">
        <v>83</v>
      </c>
      <c r="C42" s="72"/>
      <c r="D42" s="95" t="s">
        <v>10</v>
      </c>
      <c r="E42" s="95" t="s">
        <v>84</v>
      </c>
      <c r="F42" s="88">
        <v>51</v>
      </c>
      <c r="G42" s="96"/>
      <c r="H42" s="97"/>
      <c r="I42" s="85">
        <v>0.08</v>
      </c>
      <c r="J42" s="98"/>
      <c r="K42" s="76" t="s">
        <v>109</v>
      </c>
    </row>
    <row r="43" spans="1:11" x14ac:dyDescent="0.2">
      <c r="A43" s="73">
        <v>2</v>
      </c>
      <c r="B43" s="123"/>
      <c r="C43" s="72"/>
      <c r="D43" s="95" t="s">
        <v>10</v>
      </c>
      <c r="E43" s="95" t="s">
        <v>85</v>
      </c>
      <c r="F43" s="88">
        <v>62</v>
      </c>
      <c r="G43" s="96"/>
      <c r="H43" s="97"/>
      <c r="I43" s="85">
        <v>0.08</v>
      </c>
      <c r="J43" s="98"/>
      <c r="K43" s="76" t="s">
        <v>109</v>
      </c>
    </row>
    <row r="44" spans="1:11" x14ac:dyDescent="0.2">
      <c r="A44" s="73">
        <v>3</v>
      </c>
      <c r="B44" s="123"/>
      <c r="C44" s="72"/>
      <c r="D44" s="95" t="s">
        <v>10</v>
      </c>
      <c r="E44" s="95" t="s">
        <v>86</v>
      </c>
      <c r="F44" s="88">
        <v>21</v>
      </c>
      <c r="G44" s="96"/>
      <c r="H44" s="97"/>
      <c r="I44" s="85">
        <v>0.08</v>
      </c>
      <c r="J44" s="98"/>
      <c r="K44" s="76" t="s">
        <v>109</v>
      </c>
    </row>
    <row r="45" spans="1:11" x14ac:dyDescent="0.2">
      <c r="A45" s="73">
        <v>4</v>
      </c>
      <c r="B45" s="123"/>
      <c r="C45" s="72"/>
      <c r="D45" s="95" t="s">
        <v>10</v>
      </c>
      <c r="E45" s="95" t="s">
        <v>87</v>
      </c>
      <c r="F45" s="88">
        <v>56</v>
      </c>
      <c r="G45" s="96"/>
      <c r="H45" s="97"/>
      <c r="I45" s="85">
        <v>0.08</v>
      </c>
      <c r="J45" s="98"/>
      <c r="K45" s="76" t="s">
        <v>109</v>
      </c>
    </row>
    <row r="46" spans="1:11" x14ac:dyDescent="0.2">
      <c r="A46" s="73">
        <v>5</v>
      </c>
      <c r="B46" s="123"/>
      <c r="C46" s="72"/>
      <c r="D46" s="95" t="s">
        <v>10</v>
      </c>
      <c r="E46" s="95" t="s">
        <v>88</v>
      </c>
      <c r="F46" s="80">
        <v>36</v>
      </c>
      <c r="G46" s="96"/>
      <c r="H46" s="97"/>
      <c r="I46" s="85">
        <v>0.08</v>
      </c>
      <c r="J46" s="98"/>
      <c r="K46" s="76" t="s">
        <v>109</v>
      </c>
    </row>
    <row r="47" spans="1:11" x14ac:dyDescent="0.2">
      <c r="A47" s="73">
        <v>6</v>
      </c>
      <c r="B47" s="123"/>
      <c r="C47" s="72"/>
      <c r="D47" s="95" t="s">
        <v>10</v>
      </c>
      <c r="E47" s="95" t="s">
        <v>89</v>
      </c>
      <c r="F47" s="80">
        <v>24</v>
      </c>
      <c r="G47" s="96"/>
      <c r="H47" s="97"/>
      <c r="I47" s="85">
        <v>0.08</v>
      </c>
      <c r="J47" s="98"/>
      <c r="K47" s="76" t="s">
        <v>109</v>
      </c>
    </row>
    <row r="48" spans="1:11" x14ac:dyDescent="0.2">
      <c r="A48" s="73">
        <v>7</v>
      </c>
      <c r="B48" s="123"/>
      <c r="C48" s="72"/>
      <c r="D48" s="95" t="s">
        <v>10</v>
      </c>
      <c r="E48" s="95" t="s">
        <v>90</v>
      </c>
      <c r="F48" s="80">
        <v>12</v>
      </c>
      <c r="G48" s="96"/>
      <c r="H48" s="97"/>
      <c r="I48" s="85">
        <v>0.08</v>
      </c>
      <c r="J48" s="98"/>
      <c r="K48" s="76" t="s">
        <v>109</v>
      </c>
    </row>
    <row r="49" spans="1:11" x14ac:dyDescent="0.2">
      <c r="A49" s="73">
        <v>9</v>
      </c>
      <c r="B49" s="123" t="s">
        <v>91</v>
      </c>
      <c r="C49" s="99"/>
      <c r="D49" s="100" t="s">
        <v>10</v>
      </c>
      <c r="E49" s="100" t="s">
        <v>92</v>
      </c>
      <c r="F49" s="101">
        <v>124</v>
      </c>
      <c r="G49" s="96"/>
      <c r="H49" s="97"/>
      <c r="I49" s="85">
        <v>0.08</v>
      </c>
      <c r="J49" s="98"/>
      <c r="K49" s="76" t="s">
        <v>109</v>
      </c>
    </row>
    <row r="50" spans="1:11" x14ac:dyDescent="0.2">
      <c r="A50" s="73">
        <v>10</v>
      </c>
      <c r="B50" s="123"/>
      <c r="C50" s="99"/>
      <c r="D50" s="100" t="s">
        <v>10</v>
      </c>
      <c r="E50" s="100" t="s">
        <v>93</v>
      </c>
      <c r="F50" s="101">
        <v>83</v>
      </c>
      <c r="G50" s="96"/>
      <c r="H50" s="97"/>
      <c r="I50" s="85">
        <v>0.08</v>
      </c>
      <c r="J50" s="98"/>
      <c r="K50" s="76" t="s">
        <v>109</v>
      </c>
    </row>
    <row r="51" spans="1:11" x14ac:dyDescent="0.2">
      <c r="A51" s="73">
        <v>11</v>
      </c>
      <c r="B51" s="123"/>
      <c r="C51" s="99"/>
      <c r="D51" s="100" t="s">
        <v>10</v>
      </c>
      <c r="E51" s="100" t="s">
        <v>94</v>
      </c>
      <c r="F51" s="101">
        <v>136</v>
      </c>
      <c r="G51" s="96"/>
      <c r="H51" s="97"/>
      <c r="I51" s="85">
        <v>0.08</v>
      </c>
      <c r="J51" s="98"/>
      <c r="K51" s="76" t="s">
        <v>109</v>
      </c>
    </row>
    <row r="52" spans="1:11" x14ac:dyDescent="0.2">
      <c r="A52" s="73">
        <v>12</v>
      </c>
      <c r="B52" s="123"/>
      <c r="C52" s="99"/>
      <c r="D52" s="100" t="s">
        <v>10</v>
      </c>
      <c r="E52" s="100" t="s">
        <v>95</v>
      </c>
      <c r="F52" s="101">
        <v>23</v>
      </c>
      <c r="G52" s="96"/>
      <c r="H52" s="97"/>
      <c r="I52" s="85">
        <v>0.08</v>
      </c>
      <c r="J52" s="98"/>
      <c r="K52" s="76" t="s">
        <v>109</v>
      </c>
    </row>
    <row r="53" spans="1:11" ht="12.75" thickBot="1" x14ac:dyDescent="0.25">
      <c r="A53" s="73">
        <v>13</v>
      </c>
      <c r="B53" s="123"/>
      <c r="C53" s="99"/>
      <c r="D53" s="100" t="s">
        <v>10</v>
      </c>
      <c r="E53" s="100" t="s">
        <v>96</v>
      </c>
      <c r="F53" s="101">
        <v>38</v>
      </c>
      <c r="G53" s="96"/>
      <c r="H53" s="97"/>
      <c r="I53" s="85">
        <v>0.08</v>
      </c>
      <c r="J53" s="98"/>
      <c r="K53" s="76" t="s">
        <v>109</v>
      </c>
    </row>
    <row r="54" spans="1:11" ht="12.75" thickBot="1" x14ac:dyDescent="0.25">
      <c r="A54" s="124" t="s">
        <v>9</v>
      </c>
      <c r="B54" s="124"/>
      <c r="C54" s="124"/>
      <c r="D54" s="124"/>
      <c r="E54" s="124"/>
      <c r="F54" s="124"/>
      <c r="G54" s="124"/>
      <c r="H54" s="89"/>
      <c r="I54" s="89"/>
      <c r="J54" s="106"/>
    </row>
    <row r="55" spans="1:11" s="6" customFormat="1" x14ac:dyDescent="0.2">
      <c r="A55" s="63"/>
      <c r="B55" s="63" t="s">
        <v>97</v>
      </c>
      <c r="C55" s="63"/>
      <c r="D55" s="125"/>
      <c r="E55" s="125"/>
      <c r="F55" s="63"/>
      <c r="G55" s="63"/>
      <c r="H55" s="63"/>
      <c r="I55" s="63"/>
      <c r="J55" s="63"/>
      <c r="K55" s="65"/>
    </row>
    <row r="56" spans="1:11" s="6" customFormat="1" x14ac:dyDescent="0.2">
      <c r="A56" s="63"/>
      <c r="B56" s="63"/>
      <c r="C56" s="63"/>
      <c r="D56" s="91" t="s">
        <v>127</v>
      </c>
      <c r="E56" s="91" t="s">
        <v>128</v>
      </c>
      <c r="F56" s="63"/>
      <c r="G56" s="63"/>
      <c r="H56" s="63"/>
      <c r="I56" s="63"/>
      <c r="J56" s="63"/>
      <c r="K56" s="65"/>
    </row>
    <row r="57" spans="1:11" s="6" customFormat="1" x14ac:dyDescent="0.2">
      <c r="A57" s="69" t="s">
        <v>3</v>
      </c>
      <c r="B57" s="92" t="s">
        <v>98</v>
      </c>
      <c r="C57" s="92"/>
      <c r="D57" s="91">
        <v>10</v>
      </c>
      <c r="E57" s="91">
        <v>5</v>
      </c>
      <c r="F57" s="63"/>
      <c r="G57" s="63"/>
      <c r="H57" s="63"/>
      <c r="I57" s="63"/>
      <c r="J57" s="63"/>
      <c r="K57" s="65"/>
    </row>
    <row r="58" spans="1:11" s="6" customFormat="1" x14ac:dyDescent="0.2">
      <c r="A58" s="69" t="s">
        <v>4</v>
      </c>
      <c r="B58" s="63" t="s">
        <v>101</v>
      </c>
      <c r="C58" s="63"/>
      <c r="D58" s="90">
        <v>10</v>
      </c>
      <c r="E58" s="91">
        <v>0</v>
      </c>
      <c r="F58" s="63"/>
      <c r="G58" s="63"/>
      <c r="H58" s="63"/>
      <c r="I58" s="63"/>
      <c r="J58" s="63"/>
      <c r="K58" s="65"/>
    </row>
    <row r="59" spans="1:11" s="6" customFormat="1" x14ac:dyDescent="0.2">
      <c r="A59" s="69" t="s">
        <v>5</v>
      </c>
      <c r="B59" s="63" t="s">
        <v>102</v>
      </c>
      <c r="C59" s="63"/>
      <c r="D59" s="90">
        <v>10</v>
      </c>
      <c r="E59" s="91">
        <v>0</v>
      </c>
      <c r="F59" s="63"/>
      <c r="G59" s="63"/>
      <c r="H59" s="63"/>
      <c r="I59" s="63"/>
      <c r="J59" s="63"/>
      <c r="K59" s="65"/>
    </row>
    <row r="60" spans="1:11" s="6" customFormat="1" ht="12" customHeight="1" x14ac:dyDescent="0.2">
      <c r="A60" s="69"/>
      <c r="B60" s="65"/>
      <c r="C60" s="102"/>
      <c r="D60" s="69"/>
      <c r="E60" s="63"/>
      <c r="F60" s="63"/>
      <c r="G60" s="63"/>
      <c r="H60" s="105"/>
      <c r="I60" s="112"/>
      <c r="J60" s="112"/>
      <c r="K60" s="113"/>
    </row>
    <row r="61" spans="1:11" x14ac:dyDescent="0.2">
      <c r="H61" s="105"/>
    </row>
    <row r="62" spans="1:11" x14ac:dyDescent="0.2">
      <c r="B62" s="107"/>
      <c r="H62" s="104"/>
      <c r="I62" s="107"/>
      <c r="J62" s="105"/>
    </row>
    <row r="63" spans="1:11" x14ac:dyDescent="0.2">
      <c r="B63" s="107"/>
      <c r="I63" s="107"/>
    </row>
    <row r="64" spans="1:11" x14ac:dyDescent="0.2">
      <c r="B64" s="107"/>
      <c r="I64" s="107"/>
    </row>
    <row r="65" spans="2:9" x14ac:dyDescent="0.2">
      <c r="B65" s="107"/>
      <c r="I65" s="107"/>
    </row>
    <row r="66" spans="2:9" x14ac:dyDescent="0.2">
      <c r="B66" s="107"/>
      <c r="I66" s="107"/>
    </row>
    <row r="67" spans="2:9" x14ac:dyDescent="0.2">
      <c r="B67" s="107"/>
      <c r="I67" s="107"/>
    </row>
    <row r="68" spans="2:9" x14ac:dyDescent="0.2">
      <c r="B68" s="107"/>
      <c r="I68" s="107"/>
    </row>
    <row r="69" spans="2:9" x14ac:dyDescent="0.2">
      <c r="B69" s="107"/>
      <c r="I69" s="107"/>
    </row>
    <row r="70" spans="2:9" x14ac:dyDescent="0.2">
      <c r="B70" s="107"/>
      <c r="I70" s="107"/>
    </row>
    <row r="71" spans="2:9" x14ac:dyDescent="0.2">
      <c r="B71" s="107"/>
      <c r="I71" s="107"/>
    </row>
  </sheetData>
  <mergeCells count="17">
    <mergeCell ref="B40:J40"/>
    <mergeCell ref="I1:K1"/>
    <mergeCell ref="B42:B48"/>
    <mergeCell ref="B49:B53"/>
    <mergeCell ref="A54:G54"/>
    <mergeCell ref="D55:E55"/>
    <mergeCell ref="B3:J3"/>
    <mergeCell ref="B4:J4"/>
    <mergeCell ref="A19:G19"/>
    <mergeCell ref="B21:C21"/>
    <mergeCell ref="B8:H8"/>
    <mergeCell ref="B14:J14"/>
    <mergeCell ref="B32:H32"/>
    <mergeCell ref="B33:D33"/>
    <mergeCell ref="B36:I36"/>
    <mergeCell ref="B37:F37"/>
    <mergeCell ref="B38:J38"/>
  </mergeCells>
  <pageMargins left="0.31496062992125984" right="0.31496062992125984" top="0.74803149606299213" bottom="0.74803149606299213" header="0.31496062992125984" footer="0.31496062992125984"/>
  <pageSetup paperSize="9" orientation="landscape" r:id="rId1"/>
  <rowBreaks count="1" manualBreakCount="1">
    <brk id="3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Pakiet 1</vt:lpstr>
      <vt:lpstr>formularz cenowy</vt:lpstr>
      <vt:lpstr>'formularz cenowy'!Obszar_wydruku</vt:lpstr>
      <vt:lpstr>'Pakiet 1'!Obszar_wydruku</vt:lpstr>
    </vt:vector>
  </TitlesOfParts>
  <Company>ZOZ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</dc:creator>
  <cp:lastModifiedBy>Karolina Mucha</cp:lastModifiedBy>
  <cp:lastPrinted>2022-04-12T11:40:06Z</cp:lastPrinted>
  <dcterms:created xsi:type="dcterms:W3CDTF">2005-06-28T05:38:12Z</dcterms:created>
  <dcterms:modified xsi:type="dcterms:W3CDTF">2024-10-21T06:38:21Z</dcterms:modified>
</cp:coreProperties>
</file>